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59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AM35" i="9"/>
  <c r="C35" i="9"/>
  <c r="CO34" i="9"/>
  <c r="BW34" i="9"/>
  <c r="BW35" i="9" s="1"/>
  <c r="AM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<sst xmlns="http://schemas.openxmlformats.org/spreadsheetml/2006/main" count="1021" uniqueCount="547">
  <si>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</si>
  <si>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</si>
  <si>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</si>
  <si>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</si>
  <si>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</si>
  <si>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</si>
  <si>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</si>
  <si>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</si>
  <si>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</si>
  <si>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</si>
  <si>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</si>
  <si>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</si>
  <si>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</si>
  <si>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</si>
  <si>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</si>
  <si>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</si>
  <si>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</si>
  <si>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</si>
  <si>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</si>
  <si>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</si>
  <si>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</si>
  <si>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</si>
  <si>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</si>
  <si>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</si>
  <si>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</si>
  <si>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</si>
  <si>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</si>
  <si>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</si>
  <si>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</si>
  <si>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</si>
  <si>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</si>
  <si>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</si>
  <si>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</si>
  <si>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</si>
  <si>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</si>
  <si>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</si>
  <si>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</si>
  <si>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</si>
  <si>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</si>
  <si>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</si>
  <si>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</si>
  <si>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</si>
  <si>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</si>
  <si>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</si>
  <si>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</si>
  <si>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</si>
  <si>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</si>
  <si>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</si>
  <si>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</si>
  <si>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</si>
  <si>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</si>
  <si>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</si>
  <si>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</si>
  <si>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</si>
  <si>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</si>
  <si>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</si>
  <si>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</si>
  <si>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</si>
  <si>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</si>
  <si>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</si>
  <si>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</si>
  <si>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</si>
  <si>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</si>
  <si>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</si>
  <si>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</si>
  <si>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</si>
  <si>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</si>
  <si>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</si>
  <si>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</si>
  <si>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</si>
  <si>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</si>
  <si>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</si>
  <si>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</si>
  <si>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</si>
  <si>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</si>
  <si>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</si>
  <si>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</si>
  <si>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</si>
  <si>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</si>
  <si>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</si>
  <si>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</si>
  <si>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</si>
  <si>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</si>
  <si>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</si>
  <si>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</si>
  <si>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</si>
  <si>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</si>
  <si>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</si>
  <si>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</si>
  <si>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</si>
  <si>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</si>
  <si>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</si>
  <si>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</si>
  <si>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</si>
  <si>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</si>
  <si>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</si>
  <si>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</si>
  <si>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</si>
  <si>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</si>
  <si>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</si>
  <si>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</si>
  <si>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</si>
  <si>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</si>
  <si>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</si>
  <si>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</si>
  <si>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</si>
  <si>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</si>
  <si>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</si>
  <si>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</si>
  <si>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</si>
  <si>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</si>
  <si>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</si>
  <si>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</si>
  <si>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</si>
  <si>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</si>
  <si>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</si>
  <si>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</si>
  <si>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</si>
  <si>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</si>
  <si>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</si>
  <si>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</si>
  <si>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</si>
  <si>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</si>
  <si>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</si>
  <si>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</si>
  <si>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</si>
  <si>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</si>
  <si>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</si>
  <si>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</si>
  <si>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</si>
  <si>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</si>
  <si>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</si>
  <si>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</si>
  <si>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</si>
  <si>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</si>
  <si>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</si>
  <si>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</si>
  <si>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</si>
  <si>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</si>
  <si>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</si>
  <si>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</si>
  <si>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</si>
  <si>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</si>
  <si>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</si>
  <si>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</si>
  <si>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</si>
  <si>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</si>
  <si>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</si>
  <si>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</si>
  <si>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</si>
  <si>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</si>
  <si>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</si>
  <si>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</si>
  <si>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</si>
  <si>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</si>
  <si>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</si>
  <si>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</si>
  <si>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</si>
  <si>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</si>
  <si>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</si>
  <si>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</si>
  <si>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</si>
  <si>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</si>
  <si>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</si>
  <si>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</si>
  <si>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</si>
  <si>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</si>
  <si>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</si>
  <si>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</si>
  <si>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</si>
  <si>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</si>
  <si>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</si>
  <si>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</si>
  <si>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</si>
  <si>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</si>
  <si>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</si>
  <si>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</si>
  <si>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</si>
  <si>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</si>
  <si>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</si>
  <si>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</si>
  <si>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</si>
  <si>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</si>
  <si>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</si>
  <si>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</si>
  <si>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</si>
  <si>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</si>
  <si>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</si>
  <si>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</si>
  <si>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</si>
  <si>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</si>
  <si>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</si>
  <si>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</si>
  <si>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北海道佐呂間町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</si>
  <si>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</si>
  <si>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</si>
  <si>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</si>
  <si>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</si>
  <si>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</si>
  <si>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</si>
  <si>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</si>
  <si>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</si>
  <si>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</si>
  <si>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</si>
  <si>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</si>
  <si>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</si>
  <si>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</si>
  <si>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</si>
  <si>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</si>
  <si>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</si>
  <si>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</si>
  <si>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</si>
  <si>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</si>
  <si>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</si>
  <si>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</si>
  <si>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</si>
  <si>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</si>
  <si>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</si>
  <si>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</si>
  <si>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</si>
  <si>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</si>
  <si>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</si>
  <si>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</si>
  <si>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</si>
  <si>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</si>
  <si>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</si>
  <si>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</si>
  <si>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</si>
  <si>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</si>
  <si>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</si>
  <si>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</si>
  <si>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</si>
  <si>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</si>
  <si>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</si>
  <si>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</si>
  <si>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</si>
  <si>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</si>
  <si>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</si>
  <si>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</si>
  <si>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</si>
  <si>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</si>
  <si>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</si>
  <si>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</si>
  <si>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</si>
  <si>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</si>
  <si>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</si>
  <si>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</si>
  <si>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</si>
  <si>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</si>
  <si>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</si>
  <si>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</si>
  <si>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</si>
  <si>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</si>
  <si>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</si>
  <si>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</si>
  <si>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</si>
  <si>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</si>
  <si>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</si>
  <si>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</si>
  <si>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</si>
  <si>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</si>
  <si>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</si>
  <si>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</si>
  <si>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</si>
  <si>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</si>
  <si>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</si>
  <si>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</si>
  <si>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</si>
  <si>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</si>
  <si>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</si>
  <si>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</si>
  <si>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</si>
  <si>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</si>
  <si>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</si>
  <si>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</si>
  <si>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</si>
  <si>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</si>
  <si>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</si>
  <si>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</si>
  <si>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</si>
  <si>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</si>
  <si>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</si>
  <si>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</si>
  <si>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</si>
  <si>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</si>
  <si>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</si>
  <si>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</si>
  <si>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</si>
  <si>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</si>
  <si>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</si>
  <si>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</si>
  <si>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</si>
  <si>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</si>
  <si>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</si>
  <si>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</si>
  <si>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</si>
  <si>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</si>
  <si>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</si>
  <si>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</si>
  <si>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</si>
  <si>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</si>
  <si>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</si>
  <si>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</si>
  <si>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</si>
  <si>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</si>
  <si>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</si>
  <si>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</si>
  <si>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</si>
  <si>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</si>
  <si>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</si>
  <si>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</si>
  <si>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</si>
  <si>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</si>
  <si>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</si>
  <si>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</si>
  <si>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</si>
  <si>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</si>
  <si>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</si>
  <si>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</si>
  <si>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</si>
  <si>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</si>
  <si>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</si>
  <si>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</si>
  <si>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</si>
  <si>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</si>
  <si>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</si>
  <si>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</si>
  <si>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</si>
  <si>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</si>
  <si>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</si>
  <si>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</si>
  <si>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</si>
  <si>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</si>
  <si>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</si>
  <si>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</si>
  <si>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</si>
  <si>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</si>
  <si>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</si>
  <si>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</si>
  <si>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</si>
  <si>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</si>
  <si>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北海道佐呂間町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</si>
  <si>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</si>
  <si>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</si>
  <si>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</si>
  <si>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</si>
  <si>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</si>
  <si>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</si>
  <si>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</si>
  <si>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</si>
  <si>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</si>
  <si>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</si>
  <si>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</si>
  <si>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</si>
  <si>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</si>
  <si>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</si>
  <si>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</si>
  <si>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</si>
  <si>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</si>
  <si>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</si>
  <si>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</si>
  <si>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</si>
  <si>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</si>
  <si>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</si>
  <si>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</si>
  <si>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</si>
  <si>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</si>
  <si>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</si>
  <si>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</si>
  <si>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</si>
  <si>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</si>
  <si>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</si>
  <si>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</si>
  <si>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</si>
  <si>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</si>
  <si>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</si>
  <si>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</si>
  <si>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</si>
  <si>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</si>
  <si>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</si>
  <si>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</si>
  <si>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</si>
  <si>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</si>
  <si>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</si>
  <si>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</si>
  <si>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</si>
  <si>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</si>
  <si>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</si>
  <si>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</si>
  <si>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</si>
  <si>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</si>
  <si>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</si>
  <si>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</si>
  <si>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</si>
  <si>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</si>
  <si>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</si>
  <si>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</si>
  <si>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</si>
  <si>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</si>
  <si>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</si>
  <si>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</si>
  <si>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</si>
  <si>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</si>
  <si>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</si>
  <si>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</si>
  <si>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</si>
  <si>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</si>
  <si>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</si>
  <si>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</si>
  <si>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</si>
  <si>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</si>
  <si>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</si>
  <si>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</si>
  <si>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</si>
  <si>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</si>
  <si>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</si>
  <si>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</si>
  <si>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</si>
  <si>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</si>
  <si>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</si>
  <si>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</si>
  <si>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</si>
  <si>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</si>
  <si>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</si>
  <si>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</si>
  <si>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</si>
  <si>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</si>
  <si>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</si>
  <si>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</si>
  <si>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</si>
  <si>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</si>
  <si>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</si>
  <si>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</si>
  <si>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</si>
  <si>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</si>
  <si>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</si>
  <si>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</si>
  <si>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</si>
  <si>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</si>
  <si>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</si>
  <si>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</si>
  <si>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</si>
  <si>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</si>
  <si>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</si>
  <si>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</si>
  <si>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</si>
  <si>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</si>
  <si>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</si>
  <si>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</si>
  <si>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</si>
  <si>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</si>
  <si>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</si>
  <si>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</si>
  <si>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</si>
  <si>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</si>
  <si>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</si>
  <si>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</si>
  <si>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</si>
  <si>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</si>
  <si>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</si>
  <si>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</si>
  <si>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</si>
  <si>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</si>
  <si>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</si>
  <si>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</si>
  <si>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</si>
  <si>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</si>
  <si>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</si>
  <si>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</si>
  <si>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</si>
  <si>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</si>
  <si>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</si>
  <si>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</si>
  <si>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</si>
  <si>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</si>
  <si>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</si>
  <si>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</si>
  <si>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</si>
  <si>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</si>
  <si>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</si>
  <si>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</si>
  <si>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</si>
  <si>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</si>
  <si>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</si>
  <si>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</si>
  <si>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</si>
  <si>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</si>
  <si>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</si>
  <si>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</si>
  <si>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</si>
  <si>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</si>
  <si>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</si>
  <si>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</si>
  <si>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</si>
  <si>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</si>
  <si>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</si>
  <si>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</si>
  <si>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</si>
  <si>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</si>
  <si>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</si>
  <si>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</si>
  <si>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</si>
  <si>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</si>
  <si>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</si>
  <si>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</si>
  <si>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</si>
  <si>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</si>
  <si>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</si>
  <si>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</si>
  <si>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</si>
  <si>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</si>
  <si>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</si>
  <si>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</si>
  <si>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</si>
  <si>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</si>
  <si>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</si>
  <si>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</si>
  <si>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</si>
  <si>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</si>
  <si>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</si>
  <si>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</si>
  <si>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</si>
  <si>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</si>
  <si>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</si>
  <si>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</si>
  <si>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</si>
  <si>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</si>
  <si>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</si>
  <si>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</si>
  <si>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</si>
  <si>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</si>
  <si>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</si>
  <si>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介護保険特別会計</t>
  </si>
  <si>
    <t>介護サービス事業特別会計</t>
  </si>
  <si>
    <t>公共下水道特別会計</t>
  </si>
  <si>
    <t>簡易水道特別会計</t>
  </si>
  <si>
    <t>後期高齢者医療特別会計</t>
  </si>
  <si>
    <t>その他会計（赤字）</t>
  </si>
  <si>
    <t>その他会計（黒字）</t>
  </si>
  <si>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</si>
  <si>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</si>
  <si>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</si>
  <si>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株式会社　ドリームフロンティア</t>
    <rPh sb="0" eb="4">
      <t>カブシキガイシャ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</si>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</sst>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258738</c:v>
                </c:pt>
                <c:pt idx="1">
                  <c:v>128092</c:v>
                </c:pt>
                <c:pt idx="2">
                  <c:v>153981</c:v>
                </c:pt>
                <c:pt idx="3">
                  <c:v>227531</c:v>
                </c:pt>
                <c:pt idx="4">
                  <c:v>235251</c:v>
                </c:pt>
              </c:numCache>
            </c:numRef>
          </c:val>
          <c:smooth val="0"/>
        </c:ser>
        <c:dLbls>
          <c:showLegendKey val="0"/>
          <c:showVal val="0"/>
          <c:showCatName val="0"/>
          <c:showSerName val="0"/>
          <c:showPercent val="0"/>
          <c:showBubbleSize val="0"/>
        </c:dLbls>
        <c:marker val="1"/>
        <c:smooth val="0"/>
        <c:axId val="110371584"/>
        <c:axId val="110373504"/>
      </c:lineChart>
      <c:catAx>
        <c:axId val="110371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73504"/>
        <c:crosses val="autoZero"/>
        <c:auto val="1"/>
        <c:lblAlgn val="ctr"/>
        <c:lblOffset val="100"/>
        <c:tickLblSkip val="1"/>
        <c:tickMarkSkip val="1"/>
        <c:noMultiLvlLbl val="0"/>
      </c:catAx>
      <c:valAx>
        <c:axId val="11037350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71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3.75</c:v>
                </c:pt>
                <c:pt idx="1">
                  <c:v>3.34</c:v>
                </c:pt>
                <c:pt idx="2">
                  <c:v>3.61</c:v>
                </c:pt>
                <c:pt idx="3">
                  <c:v>5.05</c:v>
                </c:pt>
                <c:pt idx="4">
                  <c:v>4.9800000000000004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44.52</c:v>
                </c:pt>
                <c:pt idx="1">
                  <c:v>46.88</c:v>
                </c:pt>
                <c:pt idx="2">
                  <c:v>47.15</c:v>
                </c:pt>
                <c:pt idx="3">
                  <c:v>51.28</c:v>
                </c:pt>
                <c:pt idx="4">
                  <c:v>59.64</c:v>
                </c:pt>
              </c:numCache>
            </c:numRef>
          </c:val>
        </c:ser>
        <c:dLbls>
          <c:showLegendKey val="0"/>
          <c:showVal val="0"/>
          <c:showCatName val="0"/>
          <c:showSerName val="0"/>
          <c:showPercent val="0"/>
          <c:showBubbleSize val="0"/>
        </c:dLbls>
        <c:gapWidth val="250"/>
        <c:overlap val="100"/>
        <c:axId val="126719488"/>
        <c:axId val="12672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2.12</c:v>
                </c:pt>
                <c:pt idx="1">
                  <c:v>3.87</c:v>
                </c:pt>
                <c:pt idx="2">
                  <c:v>0.96</c:v>
                </c:pt>
                <c:pt idx="3">
                  <c:v>3.27</c:v>
                </c:pt>
                <c:pt idx="4">
                  <c:v>9.84</c:v>
                </c:pt>
              </c:numCache>
            </c:numRef>
          </c:val>
          <c:smooth val="0"/>
        </c:ser>
        <c:dLbls>
          <c:showLegendKey val="0"/>
          <c:showVal val="0"/>
          <c:showCatName val="0"/>
          <c:showSerName val="0"/>
          <c:showPercent val="0"/>
          <c:showBubbleSize val="0"/>
        </c:dLbls>
        <c:marker val="1"/>
        <c:smooth val="0"/>
        <c:axId val="126719488"/>
        <c:axId val="126721408"/>
      </c:lineChart>
      <c:catAx>
        <c:axId val="1267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721408"/>
        <c:crosses val="autoZero"/>
        <c:auto val="1"/>
        <c:lblAlgn val="ctr"/>
        <c:lblOffset val="100"/>
        <c:tickLblSkip val="1"/>
        <c:tickMarkSkip val="1"/>
        <c:noMultiLvlLbl val="0"/>
      </c:catAx>
      <c:valAx>
        <c:axId val="1267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0.08</c:v>
                </c:pt>
                <c:pt idx="4">
                  <c:v>#N/A</c:v>
                </c:pt>
                <c:pt idx="5">
                  <c:v>0.06</c:v>
                </c:pt>
                <c:pt idx="6">
                  <c:v>#N/A</c:v>
                </c:pt>
                <c:pt idx="7">
                  <c:v>0.04</c:v>
                </c:pt>
                <c:pt idx="8">
                  <c:v>#N/A</c:v>
                </c:pt>
                <c:pt idx="9">
                  <c:v>0.02</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0.28000000000000003</c:v>
                </c:pt>
                <c:pt idx="2">
                  <c:v>#N/A</c:v>
                </c:pt>
                <c:pt idx="3">
                  <c:v>0.46</c:v>
                </c:pt>
                <c:pt idx="4">
                  <c:v>#N/A</c:v>
                </c:pt>
                <c:pt idx="5">
                  <c:v>0.4</c:v>
                </c:pt>
                <c:pt idx="6">
                  <c:v>#N/A</c:v>
                </c:pt>
                <c:pt idx="7">
                  <c:v>0.43</c:v>
                </c:pt>
                <c:pt idx="8">
                  <c:v>#N/A</c:v>
                </c:pt>
                <c:pt idx="9">
                  <c:v>0.28000000000000003</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0.28999999999999998</c:v>
                </c:pt>
                <c:pt idx="2">
                  <c:v>#N/A</c:v>
                </c:pt>
                <c:pt idx="3">
                  <c:v>0.27</c:v>
                </c:pt>
                <c:pt idx="4">
                  <c:v>#N/A</c:v>
                </c:pt>
                <c:pt idx="5">
                  <c:v>0.3</c:v>
                </c:pt>
                <c:pt idx="6">
                  <c:v>#N/A</c:v>
                </c:pt>
                <c:pt idx="7">
                  <c:v>0.28000000000000003</c:v>
                </c:pt>
                <c:pt idx="8">
                  <c:v>#N/A</c:v>
                </c:pt>
                <c:pt idx="9">
                  <c:v>0.31</c:v>
                </c:pt>
              </c:numCache>
            </c:numRef>
          </c:val>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0.31</c:v>
                </c:pt>
                <c:pt idx="4">
                  <c:v>#N/A</c:v>
                </c:pt>
                <c:pt idx="5">
                  <c:v>0.22</c:v>
                </c:pt>
                <c:pt idx="6">
                  <c:v>#N/A</c:v>
                </c:pt>
                <c:pt idx="7">
                  <c:v>0.24</c:v>
                </c:pt>
                <c:pt idx="8">
                  <c:v>#N/A</c:v>
                </c:pt>
                <c:pt idx="9">
                  <c:v>0.34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c:v>
                </c:pt>
                <c:pt idx="2">
                  <c:v>#N/A</c:v>
                </c:pt>
                <c:pt idx="3">
                  <c:v>0.48</c:v>
                </c:pt>
                <c:pt idx="4">
                  <c:v>#N/A</c:v>
                </c:pt>
                <c:pt idx="5">
                  <c:v>0.45</c:v>
                </c:pt>
                <c:pt idx="6">
                  <c:v>#N/A</c:v>
                </c:pt>
                <c:pt idx="7">
                  <c:v>0.4</c:v>
                </c:pt>
                <c:pt idx="8">
                  <c:v>#N/A</c:v>
                </c:pt>
                <c:pt idx="9">
                  <c:v>0.36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1.1299999999999999</c:v>
                </c:pt>
                <c:pt idx="2">
                  <c:v>#N/A</c:v>
                </c:pt>
                <c:pt idx="3">
                  <c:v>1.1200000000000001</c:v>
                </c:pt>
                <c:pt idx="4">
                  <c:v>#N/A</c:v>
                </c:pt>
                <c:pt idx="5">
                  <c:v>1.91</c:v>
                </c:pt>
                <c:pt idx="6">
                  <c:v>#N/A</c:v>
                </c:pt>
                <c:pt idx="7">
                  <c:v>1.23</c:v>
                </c:pt>
                <c:pt idx="8">
                  <c:v>#N/A</c:v>
                </c:pt>
                <c:pt idx="9">
                  <c:v>1.26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3.75</c:v>
                </c:pt>
                <c:pt idx="2">
                  <c:v>#N/A</c:v>
                </c:pt>
                <c:pt idx="3">
                  <c:v>3.33</c:v>
                </c:pt>
                <c:pt idx="4">
                  <c:v>#N/A</c:v>
                </c:pt>
                <c:pt idx="5">
                  <c:v>3.6</c:v>
                </c:pt>
                <c:pt idx="6">
                  <c:v>#N/A</c:v>
                </c:pt>
                <c:pt idx="7">
                  <c:v>5.05</c:v>
                </c:pt>
                <c:pt idx="8">
                  <c:v>#N/A</c:v>
                </c:pt>
                <c:pt idx="9">
                  <c:v>4.97</c:v>
                </c:pt>
              </c:numCache>
            </c:numRef>
          </c:val>
        </c:ser>
        <c:dLbls>
          <c:showLegendKey val="0"/>
          <c:showVal val="0"/>
          <c:showCatName val="0"/>
          <c:showSerName val="0"/>
          <c:showPercent val="0"/>
          <c:showBubbleSize val="0"/>
        </c:dLbls>
        <c:gapWidth val="150"/>
        <c:overlap val="100"/>
        <c:axId val="104066048"/>
        <c:axId val="127075072"/>
      </c:barChart>
      <c:catAx>
        <c:axId val="1040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75072"/>
        <c:crosses val="autoZero"/>
        <c:auto val="1"/>
        <c:lblAlgn val="ctr"/>
        <c:lblOffset val="100"/>
        <c:tickLblSkip val="1"/>
        <c:tickMarkSkip val="1"/>
        <c:noMultiLvlLbl val="0"/>
      </c:catAx>
      <c:valAx>
        <c:axId val="12707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66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616</c:v>
                </c:pt>
                <c:pt idx="5">
                  <c:v>603</c:v>
                </c:pt>
                <c:pt idx="8">
                  <c:v>622</c:v>
                </c:pt>
                <c:pt idx="11">
                  <c:v>612</c:v>
                </c:pt>
                <c:pt idx="14">
                  <c:v>605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6</c:v>
                </c:pt>
                <c:pt idx="6">
                  <c:v>4</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9</c:v>
                </c:pt>
                <c:pt idx="6">
                  <c:v>11</c:v>
                </c:pt>
                <c:pt idx="9">
                  <c:v>13</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149</c:v>
                </c:pt>
                <c:pt idx="3">
                  <c:v>169</c:v>
                </c:pt>
                <c:pt idx="6">
                  <c:v>167</c:v>
                </c:pt>
                <c:pt idx="9">
                  <c:v>152</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684</c:v>
                </c:pt>
                <c:pt idx="3">
                  <c:v>638</c:v>
                </c:pt>
                <c:pt idx="6">
                  <c:v>662</c:v>
                </c:pt>
                <c:pt idx="9">
                  <c:v>617</c:v>
                </c:pt>
                <c:pt idx="12">
                  <c:v>608</c:v>
                </c:pt>
              </c:numCache>
            </c:numRef>
          </c:val>
        </c:ser>
        <c:dLbls>
          <c:showLegendKey val="0"/>
          <c:showVal val="0"/>
          <c:showCatName val="0"/>
          <c:showSerName val="0"/>
          <c:showPercent val="0"/>
          <c:showBubbleSize val="0"/>
        </c:dLbls>
        <c:gapWidth val="100"/>
        <c:overlap val="100"/>
        <c:axId val="127002880"/>
        <c:axId val="11016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c:v>
                </c:pt>
                <c:pt idx="2">
                  <c:v>#N/A</c:v>
                </c:pt>
                <c:pt idx="3">
                  <c:v>#N/A</c:v>
                </c:pt>
                <c:pt idx="4">
                  <c:v>219</c:v>
                </c:pt>
                <c:pt idx="5">
                  <c:v>#N/A</c:v>
                </c:pt>
                <c:pt idx="6">
                  <c:v>#N/A</c:v>
                </c:pt>
                <c:pt idx="7">
                  <c:v>222</c:v>
                </c:pt>
                <c:pt idx="8">
                  <c:v>#N/A</c:v>
                </c:pt>
                <c:pt idx="9">
                  <c:v>#N/A</c:v>
                </c:pt>
                <c:pt idx="10">
                  <c:v>173</c:v>
                </c:pt>
                <c:pt idx="11">
                  <c:v>#N/A</c:v>
                </c:pt>
                <c:pt idx="12">
                  <c:v>#N/A</c:v>
                </c:pt>
                <c:pt idx="13">
                  <c:v>164</c:v>
                </c:pt>
                <c:pt idx="14">
                  <c:v>#N/A</c:v>
                </c:pt>
              </c:numCache>
            </c:numRef>
          </c:val>
          <c:smooth val="0"/>
        </c:ser>
        <c:dLbls>
          <c:showLegendKey val="0"/>
          <c:showVal val="0"/>
          <c:showCatName val="0"/>
          <c:showSerName val="0"/>
          <c:showPercent val="0"/>
          <c:showBubbleSize val="0"/>
        </c:dLbls>
        <c:marker val="1"/>
        <c:smooth val="0"/>
        <c:axId val="127002880"/>
        <c:axId val="110166400"/>
      </c:lineChart>
      <c:catAx>
        <c:axId val="1270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66400"/>
        <c:crosses val="autoZero"/>
        <c:auto val="1"/>
        <c:lblAlgn val="ctr"/>
        <c:lblOffset val="100"/>
        <c:tickLblSkip val="1"/>
        <c:tickMarkSkip val="1"/>
        <c:noMultiLvlLbl val="0"/>
      </c:catAx>
      <c:valAx>
        <c:axId val="11016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0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5393</c:v>
                </c:pt>
                <c:pt idx="5">
                  <c:v>5410</c:v>
                </c:pt>
                <c:pt idx="8">
                  <c:v>5334</c:v>
                </c:pt>
                <c:pt idx="11">
                  <c:v>5512</c:v>
                </c:pt>
                <c:pt idx="14">
                  <c:v>5632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547</c:v>
                </c:pt>
                <c:pt idx="5">
                  <c:v>514</c:v>
                </c:pt>
                <c:pt idx="8">
                  <c:v>482</c:v>
                </c:pt>
                <c:pt idx="11">
                  <c:v>451</c:v>
                </c:pt>
                <c:pt idx="14">
                  <c:v>414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4239</c:v>
                </c:pt>
                <c:pt idx="5">
                  <c:v>4553</c:v>
                </c:pt>
                <c:pt idx="8">
                  <c:v>4512</c:v>
                </c:pt>
                <c:pt idx="11">
                  <c:v>4610</c:v>
                </c:pt>
                <c:pt idx="14">
                  <c:v>4956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1136</c:v>
                </c:pt>
                <c:pt idx="3">
                  <c:v>1139</c:v>
                </c:pt>
                <c:pt idx="6">
                  <c:v>1104</c:v>
                </c:pt>
                <c:pt idx="9">
                  <c:v>939</c:v>
                </c:pt>
                <c:pt idx="12">
                  <c:v>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137</c:v>
                </c:pt>
                <c:pt idx="3">
                  <c:v>126</c:v>
                </c:pt>
                <c:pt idx="6">
                  <c:v>112</c:v>
                </c:pt>
                <c:pt idx="9">
                  <c:v>95</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1603</c:v>
                </c:pt>
                <c:pt idx="3">
                  <c:v>1580</c:v>
                </c:pt>
                <c:pt idx="6">
                  <c:v>1631</c:v>
                </c:pt>
                <c:pt idx="9">
                  <c:v>1651</c:v>
                </c:pt>
                <c:pt idx="12">
                  <c:v>1581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5993</c:v>
                </c:pt>
                <c:pt idx="3">
                  <c:v>6105</c:v>
                </c:pt>
                <c:pt idx="6">
                  <c:v>6044</c:v>
                </c:pt>
                <c:pt idx="9">
                  <c:v>6341</c:v>
                </c:pt>
                <c:pt idx="12">
                  <c:v>6855</c:v>
                </c:pt>
              </c:numCache>
            </c:numRef>
          </c:val>
        </c:ser>
        <c:dLbls>
          <c:showLegendKey val="0"/>
          <c:showVal val="0"/>
          <c:showCatName val="0"/>
          <c:showSerName val="0"/>
          <c:showPercent val="0"/>
          <c:showBubbleSize val="0"/>
        </c:dLbls>
        <c:gapWidth val="100"/>
        <c:overlap val="100"/>
        <c:axId val="127069184"/>
        <c:axId val="157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7069184"/>
        <c:axId val="1577344"/>
      </c:lineChart>
      <c:catAx>
        <c:axId val="1270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7344"/>
        <c:crosses val="autoZero"/>
        <c:auto val="1"/>
        <c:lblAlgn val="ctr"/>
        <c:lblOffset val="100"/>
        <c:tickLblSkip val="1"/>
        <c:tickMarkSkip val="1"/>
        <c:noMultiLvlLbl val="0"/>
      </c:catAx>
      <c:valAx>
        <c:axId val="157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6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公債費償還が年々減少することに伴い、実質公債費率も減少していたが、平成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年度実施の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病院</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建設事業の実施により公債費比率等の上昇が見込まれるため、今後も事業の適切な取捨選択など投資的経費の抑制を図り、引き続き財政の健全化に努める。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地方債現在高が増加傾向にあるため、将来負担額は増加しているが、計画的な基金の積み立てにより充当可能財源も増加しているため、将来負担比率の分子はマイナスとなっており、対前年度比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5,361
404.94
5,901,138
5,682,647
175,245
3,520,635
6,854,652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0.03</a:t>
          </a:r>
          <a:r>
            <a:rPr kumimoji="1" lang="ja-JP" altLang="ja-JP" sz="1300">
              <a:solidFill>
                <a:schemeClr val="dk1"/>
              </a:solidFill>
              <a:effectLst/>
              <a:latin typeface="+mn-lt"/>
              <a:ea typeface="+mn-ea"/>
              <a:cs typeface="+mn-cs"/>
            </a:rPr>
            <a:t>ポイント下回っており、平成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ほぼ横ばいに推移している。収入・支出に大幅な増減要因がないことから概ね現状維持となっているが、今後も職員定数管理や給与の適正化をはじめ、投資的経費の抑制による歳出削減に努めるとともに、徴収対策の強化により歳入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「町定員適正化計画」に基づく適正な職員定数管理や義務的経費の抑制により、類似団体平均を下回る</a:t>
          </a:r>
          <a:r>
            <a:rPr kumimoji="1" lang="en-US" altLang="ja-JP" sz="1300">
              <a:solidFill>
                <a:schemeClr val="dk1"/>
              </a:solidFill>
              <a:effectLst/>
              <a:latin typeface="+mn-lt"/>
              <a:ea typeface="+mn-ea"/>
              <a:cs typeface="+mn-cs"/>
            </a:rPr>
            <a:t>77.2</a:t>
          </a:r>
          <a:r>
            <a:rPr kumimoji="1" lang="ja-JP" altLang="ja-JP" sz="1300">
              <a:solidFill>
                <a:schemeClr val="dk1"/>
              </a:solidFill>
              <a:effectLst/>
              <a:latin typeface="+mn-lt"/>
              <a:ea typeface="+mn-ea"/>
              <a:cs typeface="+mn-cs"/>
            </a:rPr>
            <a:t>％となっているが</a:t>
          </a:r>
          <a:r>
            <a:rPr kumimoji="1" lang="ja-JP" altLang="ja-JP" sz="1300">
              <a:solidFill>
                <a:sysClr val="windowText" lastClr="000000"/>
              </a:solidFill>
              <a:effectLst/>
              <a:latin typeface="+mn-lt"/>
              <a:ea typeface="+mn-ea"/>
              <a:cs typeface="+mn-cs"/>
            </a:rPr>
            <a:t>、引き続き</a:t>
          </a:r>
          <a:r>
            <a:rPr kumimoji="1" lang="ja-JP" altLang="ja-JP" sz="1300">
              <a:solidFill>
                <a:schemeClr val="dk1"/>
              </a:solidFill>
              <a:effectLst/>
              <a:latin typeface="+mn-lt"/>
              <a:ea typeface="+mn-ea"/>
              <a:cs typeface="+mn-cs"/>
            </a:rPr>
            <a:t>合併協議破綻を受け策定した「町行政改革大綱」の基本方針や重点事項を踏襲し、町税等の徴収率向上や町債の適正な発行など、健全財政</a:t>
          </a:r>
          <a:r>
            <a:rPr kumimoji="1" lang="ja-JP" altLang="en-US" sz="1300">
              <a:solidFill>
                <a:schemeClr val="dk1"/>
              </a:solidFill>
              <a:effectLst/>
              <a:latin typeface="+mn-lt"/>
              <a:ea typeface="+mn-ea"/>
              <a:cs typeface="+mn-cs"/>
            </a:rPr>
            <a:t>確立</a:t>
          </a:r>
          <a:r>
            <a:rPr kumimoji="1" lang="ja-JP" altLang="ja-JP" sz="1300">
              <a:solidFill>
                <a:schemeClr val="dk1"/>
              </a:solidFill>
              <a:effectLst/>
              <a:latin typeface="+mn-lt"/>
              <a:ea typeface="+mn-ea"/>
              <a:cs typeface="+mn-cs"/>
            </a:rPr>
            <a:t>のための継続的な取り組みにより、現行水準の維持に努める。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80772</xdr:rowOff>
    </xdr:to>
    <xdr:cxnSp macro="">
      <xdr:nvCxnSpPr>
        <xdr:cNvPr id="130" name="直線コネクタ 129"/>
        <xdr:cNvCxnSpPr/>
      </xdr:nvCxnSpPr>
      <xdr:spPr>
        <a:xfrm flipV="1">
          <a:off x="4114800" y="104185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165354</xdr:rowOff>
    </xdr:from>
    <xdr:to>
      <xdr:col>6</xdr:col>
      <xdr:colOff>0</xdr:colOff>
      <xdr:row>61</xdr:row>
      <xdr:rowOff>80772</xdr:rowOff>
    </xdr:to>
    <xdr:cxnSp macro="">
      <xdr:nvCxnSpPr>
        <xdr:cNvPr id="133" name="直線コネクタ 132"/>
        <xdr:cNvCxnSpPr/>
      </xdr:nvCxnSpPr>
      <xdr:spPr>
        <a:xfrm>
          <a:off x="3225800" y="104523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37338</xdr:rowOff>
    </xdr:to>
    <xdr:cxnSp macro="">
      <xdr:nvCxnSpPr>
        <xdr:cNvPr id="136" name="直線コネクタ 135"/>
        <xdr:cNvCxnSpPr/>
      </xdr:nvCxnSpPr>
      <xdr:spPr>
        <a:xfrm flipV="1">
          <a:off x="2336800" y="104523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37338</xdr:rowOff>
    </xdr:to>
    <xdr:cxnSp macro="">
      <xdr:nvCxnSpPr>
        <xdr:cNvPr id="139" name="直線コネクタ 138"/>
        <xdr:cNvCxnSpPr/>
      </xdr:nvCxnSpPr>
      <xdr:spPr>
        <a:xfrm>
          <a:off x="1447800" y="104861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80772</xdr:rowOff>
    </xdr:from>
    <xdr:to>
      <xdr:col>7</xdr:col>
      <xdr:colOff>203200</xdr:colOff>
      <xdr:row>61</xdr:row>
      <xdr:rowOff>10922</xdr:rowOff>
    </xdr:to>
    <xdr:sp macro="" textlink="">
      <xdr:nvSpPr>
        <xdr:cNvPr id="149" name="円/楕円 148"/>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97299</xdr:rowOff>
    </xdr:from>
    <xdr:ext cx="762000" cy="259045"/>
    <xdr:sp macro="" textlink="">
      <xdr:nvSpPr>
        <xdr:cNvPr id="150" name="財政構造の弾力性該当値テキスト"/>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29972</xdr:rowOff>
    </xdr:from>
    <xdr:to>
      <xdr:col>6</xdr:col>
      <xdr:colOff>50800</xdr:colOff>
      <xdr:row>61</xdr:row>
      <xdr:rowOff>131572</xdr:rowOff>
    </xdr:to>
    <xdr:sp macro="" textlink="">
      <xdr:nvSpPr>
        <xdr:cNvPr id="151" name="円/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3" name="円/楕円 152"/>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4" name="テキスト ボックス 153"/>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5" name="円/楕円 154"/>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6" name="テキスト ボックス 155"/>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[308,283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人件費、物件費及び維持補修費合計額の人口１人当たりの金額が、類似団体平均を上回っている。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人件費（対前年度比</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）、物件費（対前年度比</a:t>
          </a:r>
          <a:r>
            <a:rPr lang="en-US" altLang="ja-JP" sz="1300" b="0" i="0" baseline="0">
              <a:solidFill>
                <a:schemeClr val="dk1"/>
              </a:solidFill>
              <a:effectLst/>
              <a:latin typeface="+mn-lt"/>
              <a:ea typeface="+mn-ea"/>
              <a:cs typeface="+mn-cs"/>
            </a:rPr>
            <a:t>4.1</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ほぼ横ばいに推移しているが、</a:t>
          </a:r>
          <a:r>
            <a:rPr lang="ja-JP" altLang="ja-JP" sz="1300" b="0" i="0" baseline="0">
              <a:solidFill>
                <a:schemeClr val="dk1"/>
              </a:solidFill>
              <a:effectLst/>
              <a:latin typeface="+mn-lt"/>
              <a:ea typeface="+mn-ea"/>
              <a:cs typeface="+mn-cs"/>
            </a:rPr>
            <a:t>維持補修費（前年度比</a:t>
          </a:r>
          <a:r>
            <a:rPr lang="en-US" altLang="ja-JP" sz="1300" b="0" i="0" baseline="0">
              <a:solidFill>
                <a:schemeClr val="dk1"/>
              </a:solidFill>
              <a:effectLst/>
              <a:latin typeface="+mn-lt"/>
              <a:ea typeface="+mn-ea"/>
              <a:cs typeface="+mn-cs"/>
            </a:rPr>
            <a:t>12.7</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）は大幅な</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額となっている。維持補修費は、</a:t>
          </a:r>
          <a:r>
            <a:rPr lang="ja-JP" altLang="en-US" sz="1300" b="0" i="0" baseline="0">
              <a:solidFill>
                <a:schemeClr val="dk1"/>
              </a:solidFill>
              <a:effectLst/>
              <a:latin typeface="+mn-lt"/>
              <a:ea typeface="+mn-ea"/>
              <a:cs typeface="+mn-cs"/>
            </a:rPr>
            <a:t>除排雪経費の占める割合が大きいため、その年の降雪量により変動がある。</a:t>
          </a:r>
          <a:r>
            <a:rPr lang="ja-JP" altLang="ja-JP" sz="1300" b="0" i="0" baseline="0">
              <a:solidFill>
                <a:schemeClr val="dk1"/>
              </a:solidFill>
              <a:effectLst/>
              <a:latin typeface="+mn-lt"/>
              <a:ea typeface="+mn-ea"/>
              <a:cs typeface="+mn-cs"/>
            </a:rPr>
            <a:t>人件費、物件費については、今後も「町行政改革大綱」や「町定員適正化計画」に基づき経費の抑制に努める。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34815</xdr:rowOff>
    </xdr:from>
    <xdr:to>
      <xdr:col>7</xdr:col>
      <xdr:colOff>152400</xdr:colOff>
      <xdr:row>85</xdr:row>
      <xdr:rowOff>65061</xdr:rowOff>
    </xdr:to>
    <xdr:cxnSp macro="">
      <xdr:nvCxnSpPr>
        <xdr:cNvPr id="193" name="直線コネクタ 192"/>
        <xdr:cNvCxnSpPr/>
      </xdr:nvCxnSpPr>
      <xdr:spPr>
        <a:xfrm>
          <a:off x="4114800" y="14608065"/>
          <a:ext cx="838200" cy="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34815</xdr:rowOff>
    </xdr:from>
    <xdr:to>
      <xdr:col>6</xdr:col>
      <xdr:colOff>0</xdr:colOff>
      <xdr:row>85</xdr:row>
      <xdr:rowOff>110711</xdr:rowOff>
    </xdr:to>
    <xdr:cxnSp macro="">
      <xdr:nvCxnSpPr>
        <xdr:cNvPr id="196" name="直線コネクタ 195"/>
        <xdr:cNvCxnSpPr/>
      </xdr:nvCxnSpPr>
      <xdr:spPr>
        <a:xfrm flipV="1">
          <a:off x="3225800" y="14608065"/>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134280</xdr:rowOff>
    </xdr:from>
    <xdr:to>
      <xdr:col>4</xdr:col>
      <xdr:colOff>482600</xdr:colOff>
      <xdr:row>85</xdr:row>
      <xdr:rowOff>110711</xdr:rowOff>
    </xdr:to>
    <xdr:cxnSp macro="">
      <xdr:nvCxnSpPr>
        <xdr:cNvPr id="199" name="直線コネクタ 198"/>
        <xdr:cNvCxnSpPr/>
      </xdr:nvCxnSpPr>
      <xdr:spPr>
        <a:xfrm>
          <a:off x="2336800" y="14536080"/>
          <a:ext cx="889000" cy="14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134280</xdr:rowOff>
    </xdr:from>
    <xdr:to>
      <xdr:col>3</xdr:col>
      <xdr:colOff>279400</xdr:colOff>
      <xdr:row>84</xdr:row>
      <xdr:rowOff>140377</xdr:rowOff>
    </xdr:to>
    <xdr:cxnSp macro="">
      <xdr:nvCxnSpPr>
        <xdr:cNvPr id="202" name="直線コネクタ 201"/>
        <xdr:cNvCxnSpPr/>
      </xdr:nvCxnSpPr>
      <xdr:spPr>
        <a:xfrm flipV="1">
          <a:off x="1447800" y="14536080"/>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14261</xdr:rowOff>
    </xdr:from>
    <xdr:to>
      <xdr:col>7</xdr:col>
      <xdr:colOff>203200</xdr:colOff>
      <xdr:row>85</xdr:row>
      <xdr:rowOff>115861</xdr:rowOff>
    </xdr:to>
    <xdr:sp macro="" textlink="">
      <xdr:nvSpPr>
        <xdr:cNvPr id="212" name="円/楕円 211"/>
        <xdr:cNvSpPr/>
      </xdr:nvSpPr>
      <xdr:spPr>
        <a:xfrm>
          <a:off x="4902200" y="145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157788</xdr:rowOff>
    </xdr:from>
    <xdr:ext cx="762000" cy="259045"/>
    <xdr:sp macro="" textlink="">
      <xdr:nvSpPr>
        <xdr:cNvPr id="213" name="人件費・物件費等の状況該当値テキスト"/>
        <xdr:cNvSpPr txBox="1"/>
      </xdr:nvSpPr>
      <xdr:spPr>
        <a:xfrm>
          <a:off x="5041900" y="145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308,283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155465</xdr:rowOff>
    </xdr:from>
    <xdr:to>
      <xdr:col>6</xdr:col>
      <xdr:colOff>50800</xdr:colOff>
      <xdr:row>85</xdr:row>
      <xdr:rowOff>85615</xdr:rowOff>
    </xdr:to>
    <xdr:sp macro="" textlink="">
      <xdr:nvSpPr>
        <xdr:cNvPr id="214" name="円/楕円 213"/>
        <xdr:cNvSpPr/>
      </xdr:nvSpPr>
      <xdr:spPr>
        <a:xfrm>
          <a:off x="4064000" y="145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70392</xdr:rowOff>
    </xdr:from>
    <xdr:ext cx="736600" cy="259045"/>
    <xdr:sp macro="" textlink="">
      <xdr:nvSpPr>
        <xdr:cNvPr id="215" name="テキスト ボックス 214"/>
        <xdr:cNvSpPr txBox="1"/>
      </xdr:nvSpPr>
      <xdr:spPr>
        <a:xfrm>
          <a:off x="3733800" y="1464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300,762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59911</xdr:rowOff>
    </xdr:from>
    <xdr:to>
      <xdr:col>4</xdr:col>
      <xdr:colOff>533400</xdr:colOff>
      <xdr:row>85</xdr:row>
      <xdr:rowOff>161511</xdr:rowOff>
    </xdr:to>
    <xdr:sp macro="" textlink="">
      <xdr:nvSpPr>
        <xdr:cNvPr id="216" name="円/楕円 215"/>
        <xdr:cNvSpPr/>
      </xdr:nvSpPr>
      <xdr:spPr>
        <a:xfrm>
          <a:off x="3175000" y="146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146288</xdr:rowOff>
    </xdr:from>
    <xdr:ext cx="762000" cy="259045"/>
    <xdr:sp macro="" textlink="">
      <xdr:nvSpPr>
        <xdr:cNvPr id="217" name="テキスト ボックス 216"/>
        <xdr:cNvSpPr txBox="1"/>
      </xdr:nvSpPr>
      <xdr:spPr>
        <a:xfrm>
          <a:off x="2844800" y="147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83480</xdr:rowOff>
    </xdr:from>
    <xdr:to>
      <xdr:col>3</xdr:col>
      <xdr:colOff>330200</xdr:colOff>
      <xdr:row>85</xdr:row>
      <xdr:rowOff>13630</xdr:rowOff>
    </xdr:to>
    <xdr:sp macro="" textlink="">
      <xdr:nvSpPr>
        <xdr:cNvPr id="218" name="円/楕円 217"/>
        <xdr:cNvSpPr/>
      </xdr:nvSpPr>
      <xdr:spPr>
        <a:xfrm>
          <a:off x="2286000" y="144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169857</xdr:rowOff>
    </xdr:from>
    <xdr:ext cx="762000" cy="259045"/>
    <xdr:sp macro="" textlink="">
      <xdr:nvSpPr>
        <xdr:cNvPr id="219" name="テキスト ボックス 218"/>
        <xdr:cNvSpPr txBox="1"/>
      </xdr:nvSpPr>
      <xdr:spPr>
        <a:xfrm>
          <a:off x="1955800" y="1457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282,863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89577</xdr:rowOff>
    </xdr:from>
    <xdr:to>
      <xdr:col>2</xdr:col>
      <xdr:colOff>127000</xdr:colOff>
      <xdr:row>85</xdr:row>
      <xdr:rowOff>19727</xdr:rowOff>
    </xdr:to>
    <xdr:sp macro="" textlink="">
      <xdr:nvSpPr>
        <xdr:cNvPr id="220" name="円/楕円 219"/>
        <xdr:cNvSpPr/>
      </xdr:nvSpPr>
      <xdr:spPr>
        <a:xfrm>
          <a:off x="1397000" y="144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4504</xdr:rowOff>
    </xdr:from>
    <xdr:ext cx="762000" cy="259045"/>
    <xdr:sp macro="" textlink="">
      <xdr:nvSpPr>
        <xdr:cNvPr id="221" name="テキスト ボックス 220"/>
        <xdr:cNvSpPr txBox="1"/>
      </xdr:nvSpPr>
      <xdr:spPr>
        <a:xfrm>
          <a:off x="1066800" y="145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類似団体の平均を上回っているが、主な要因は退職者未補充による若年層職員が少ないことが挙げられる。今後は「町定員適正化計画」を基本とし、引き続き給与の適正化に努めていく。</a:t>
          </a:r>
          <a:endParaRPr lang="ja-JP" altLang="ja-JP" sz="1300">
            <a:effectLst/>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86</xdr:row>
      <xdr:rowOff>9906</xdr:rowOff>
    </xdr:to>
    <xdr:cxnSp macro="">
      <xdr:nvCxnSpPr>
        <xdr:cNvPr id="253" name="直線コネクタ 252"/>
        <xdr:cNvCxnSpPr/>
      </xdr:nvCxnSpPr>
      <xdr:spPr>
        <a:xfrm>
          <a:off x="16179800" y="1471599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86</xdr:row>
      <xdr:rowOff>254</xdr:rowOff>
    </xdr:to>
    <xdr:cxnSp macro="">
      <xdr:nvCxnSpPr>
        <xdr:cNvPr id="256" name="直線コネクタ 255"/>
        <xdr:cNvCxnSpPr/>
      </xdr:nvCxnSpPr>
      <xdr:spPr>
        <a:xfrm flipV="1">
          <a:off x="15290800" y="14715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110998</xdr:rowOff>
    </xdr:to>
    <xdr:cxnSp macro="">
      <xdr:nvCxnSpPr>
        <xdr:cNvPr id="259" name="直線コネクタ 258"/>
        <xdr:cNvCxnSpPr/>
      </xdr:nvCxnSpPr>
      <xdr:spPr>
        <a:xfrm flipV="1">
          <a:off x="14401800" y="14744954"/>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57913</xdr:rowOff>
    </xdr:from>
    <xdr:to>
      <xdr:col>21</xdr:col>
      <xdr:colOff>0</xdr:colOff>
      <xdr:row>88</xdr:row>
      <xdr:rowOff>110998</xdr:rowOff>
    </xdr:to>
    <xdr:cxnSp macro="">
      <xdr:nvCxnSpPr>
        <xdr:cNvPr id="262" name="直線コネクタ 261"/>
        <xdr:cNvCxnSpPr/>
      </xdr:nvCxnSpPr>
      <xdr:spPr>
        <a:xfrm>
          <a:off x="13512800" y="15145513"/>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130556</xdr:rowOff>
    </xdr:from>
    <xdr:to>
      <xdr:col>24</xdr:col>
      <xdr:colOff>609600</xdr:colOff>
      <xdr:row>86</xdr:row>
      <xdr:rowOff>60706</xdr:rowOff>
    </xdr:to>
    <xdr:sp macro="" textlink="">
      <xdr:nvSpPr>
        <xdr:cNvPr id="272" name="円/楕円 271"/>
        <xdr:cNvSpPr/>
      </xdr:nvSpPr>
      <xdr:spPr>
        <a:xfrm>
          <a:off x="169672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102633</xdr:rowOff>
    </xdr:from>
    <xdr:ext cx="762000" cy="259045"/>
    <xdr:sp macro="" textlink="">
      <xdr:nvSpPr>
        <xdr:cNvPr id="273" name="給与水準   （国との比較）該当値テキスト"/>
        <xdr:cNvSpPr txBox="1"/>
      </xdr:nvSpPr>
      <xdr:spPr>
        <a:xfrm>
          <a:off x="17106900" y="1467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4" name="円/楕円 273"/>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5" name="テキスト ボックス 274"/>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6" name="円/楕円 275"/>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35831</xdr:rowOff>
    </xdr:from>
    <xdr:ext cx="762000" cy="259045"/>
    <xdr:sp macro="" textlink="">
      <xdr:nvSpPr>
        <xdr:cNvPr id="277" name="テキスト ボックス 276"/>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60198</xdr:rowOff>
    </xdr:from>
    <xdr:to>
      <xdr:col>21</xdr:col>
      <xdr:colOff>50800</xdr:colOff>
      <xdr:row>88</xdr:row>
      <xdr:rowOff>161798</xdr:rowOff>
    </xdr:to>
    <xdr:sp macro="" textlink="">
      <xdr:nvSpPr>
        <xdr:cNvPr id="278" name="円/楕円 277"/>
        <xdr:cNvSpPr/>
      </xdr:nvSpPr>
      <xdr:spPr>
        <a:xfrm>
          <a:off x="14351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146575</xdr:rowOff>
    </xdr:from>
    <xdr:ext cx="762000" cy="259045"/>
    <xdr:sp macro="" textlink="">
      <xdr:nvSpPr>
        <xdr:cNvPr id="279" name="テキスト ボックス 278"/>
        <xdr:cNvSpPr txBox="1"/>
      </xdr:nvSpPr>
      <xdr:spPr>
        <a:xfrm>
          <a:off x="14020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80" name="円/楕円 279"/>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93490</xdr:rowOff>
    </xdr:from>
    <xdr:ext cx="762000" cy="259045"/>
    <xdr:sp macro="" textlink="">
      <xdr:nvSpPr>
        <xdr:cNvPr id="281" name="テキスト ボックス 280"/>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類似団体の平均を上回っており、前年度と比較して若干増加しているが、「町定員適正化計画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に基づく職員数の抑制を基本とした定員管理によるものであり、今後も職員数の適正化に努めていく。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94778</xdr:rowOff>
    </xdr:from>
    <xdr:to>
      <xdr:col>24</xdr:col>
      <xdr:colOff>558800</xdr:colOff>
      <xdr:row>62</xdr:row>
      <xdr:rowOff>125113</xdr:rowOff>
    </xdr:to>
    <xdr:cxnSp macro="">
      <xdr:nvCxnSpPr>
        <xdr:cNvPr id="318" name="直線コネクタ 317"/>
        <xdr:cNvCxnSpPr/>
      </xdr:nvCxnSpPr>
      <xdr:spPr>
        <a:xfrm>
          <a:off x="16179800" y="10724678"/>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74785</xdr:rowOff>
    </xdr:from>
    <xdr:to>
      <xdr:col>23</xdr:col>
      <xdr:colOff>406400</xdr:colOff>
      <xdr:row>62</xdr:row>
      <xdr:rowOff>94778</xdr:rowOff>
    </xdr:to>
    <xdr:cxnSp macro="">
      <xdr:nvCxnSpPr>
        <xdr:cNvPr id="321" name="直線コネクタ 320"/>
        <xdr:cNvCxnSpPr/>
      </xdr:nvCxnSpPr>
      <xdr:spPr>
        <a:xfrm>
          <a:off x="15290800" y="10704685"/>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74785</xdr:rowOff>
    </xdr:from>
    <xdr:to>
      <xdr:col>22</xdr:col>
      <xdr:colOff>203200</xdr:colOff>
      <xdr:row>62</xdr:row>
      <xdr:rowOff>87195</xdr:rowOff>
    </xdr:to>
    <xdr:cxnSp macro="">
      <xdr:nvCxnSpPr>
        <xdr:cNvPr id="324" name="直線コネクタ 323"/>
        <xdr:cNvCxnSpPr/>
      </xdr:nvCxnSpPr>
      <xdr:spPr>
        <a:xfrm flipV="1">
          <a:off x="14401800" y="10704685"/>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87195</xdr:rowOff>
    </xdr:from>
    <xdr:to>
      <xdr:col>21</xdr:col>
      <xdr:colOff>0</xdr:colOff>
      <xdr:row>62</xdr:row>
      <xdr:rowOff>116840</xdr:rowOff>
    </xdr:to>
    <xdr:cxnSp macro="">
      <xdr:nvCxnSpPr>
        <xdr:cNvPr id="327" name="直線コネクタ 326"/>
        <xdr:cNvCxnSpPr/>
      </xdr:nvCxnSpPr>
      <xdr:spPr>
        <a:xfrm flipV="1">
          <a:off x="13512800" y="10717095"/>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74313</xdr:rowOff>
    </xdr:from>
    <xdr:to>
      <xdr:col>24</xdr:col>
      <xdr:colOff>609600</xdr:colOff>
      <xdr:row>63</xdr:row>
      <xdr:rowOff>4463</xdr:rowOff>
    </xdr:to>
    <xdr:sp macro="" textlink="">
      <xdr:nvSpPr>
        <xdr:cNvPr id="337" name="円/楕円 336"/>
        <xdr:cNvSpPr/>
      </xdr:nvSpPr>
      <xdr:spPr>
        <a:xfrm>
          <a:off x="16967200" y="107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46390</xdr:rowOff>
    </xdr:from>
    <xdr:ext cx="762000" cy="259045"/>
    <xdr:sp macro="" textlink="">
      <xdr:nvSpPr>
        <xdr:cNvPr id="338" name="定員管理の状況該当値テキスト"/>
        <xdr:cNvSpPr txBox="1"/>
      </xdr:nvSpPr>
      <xdr:spPr>
        <a:xfrm>
          <a:off x="17106900" y="106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43978</xdr:rowOff>
    </xdr:from>
    <xdr:to>
      <xdr:col>23</xdr:col>
      <xdr:colOff>457200</xdr:colOff>
      <xdr:row>62</xdr:row>
      <xdr:rowOff>145578</xdr:rowOff>
    </xdr:to>
    <xdr:sp macro="" textlink="">
      <xdr:nvSpPr>
        <xdr:cNvPr id="339" name="円/楕円 338"/>
        <xdr:cNvSpPr/>
      </xdr:nvSpPr>
      <xdr:spPr>
        <a:xfrm>
          <a:off x="16129000" y="106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130355</xdr:rowOff>
    </xdr:from>
    <xdr:ext cx="736600" cy="259045"/>
    <xdr:sp macro="" textlink="">
      <xdr:nvSpPr>
        <xdr:cNvPr id="340" name="テキスト ボックス 339"/>
        <xdr:cNvSpPr txBox="1"/>
      </xdr:nvSpPr>
      <xdr:spPr>
        <a:xfrm>
          <a:off x="15798800" y="10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23985</xdr:rowOff>
    </xdr:from>
    <xdr:to>
      <xdr:col>22</xdr:col>
      <xdr:colOff>254000</xdr:colOff>
      <xdr:row>62</xdr:row>
      <xdr:rowOff>125585</xdr:rowOff>
    </xdr:to>
    <xdr:sp macro="" textlink="">
      <xdr:nvSpPr>
        <xdr:cNvPr id="341" name="円/楕円 340"/>
        <xdr:cNvSpPr/>
      </xdr:nvSpPr>
      <xdr:spPr>
        <a:xfrm>
          <a:off x="15240000" y="10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110362</xdr:rowOff>
    </xdr:from>
    <xdr:ext cx="762000" cy="259045"/>
    <xdr:sp macro="" textlink="">
      <xdr:nvSpPr>
        <xdr:cNvPr id="342" name="テキスト ボックス 341"/>
        <xdr:cNvSpPr txBox="1"/>
      </xdr:nvSpPr>
      <xdr:spPr>
        <a:xfrm>
          <a:off x="14909800" y="1074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36395</xdr:rowOff>
    </xdr:from>
    <xdr:to>
      <xdr:col>21</xdr:col>
      <xdr:colOff>50800</xdr:colOff>
      <xdr:row>62</xdr:row>
      <xdr:rowOff>137995</xdr:rowOff>
    </xdr:to>
    <xdr:sp macro="" textlink="">
      <xdr:nvSpPr>
        <xdr:cNvPr id="343" name="円/楕円 342"/>
        <xdr:cNvSpPr/>
      </xdr:nvSpPr>
      <xdr:spPr>
        <a:xfrm>
          <a:off x="14351000" y="10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122772</xdr:rowOff>
    </xdr:from>
    <xdr:ext cx="762000" cy="259045"/>
    <xdr:sp macro="" textlink="">
      <xdr:nvSpPr>
        <xdr:cNvPr id="344" name="テキスト ボックス 343"/>
        <xdr:cNvSpPr txBox="1"/>
      </xdr:nvSpPr>
      <xdr:spPr>
        <a:xfrm>
          <a:off x="14020800" y="107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5" name="円/楕円 344"/>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6" name="テキスト ボックス 34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類似団体の平均を下回っており、今後も大型事業の適切な取捨選択や緊急性及び実効性の高い的確な事業の実施により、引き続き財政の健全化に努めていく。</a:t>
          </a:r>
          <a:endParaRPr kumimoji="1" lang="en-US" altLang="ja-JP" sz="1300">
            <a:solidFill>
              <a:schemeClr val="dk1"/>
            </a:solidFill>
            <a:effectLst/>
            <a:latin typeface="+mn-lt"/>
            <a:ea typeface="+mn-ea"/>
            <a:cs typeface="+mn-cs"/>
          </a:endParaRPr>
        </a:p>
        <a:p>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18288</xdr:rowOff>
    </xdr:from>
    <xdr:to>
      <xdr:col>24</xdr:col>
      <xdr:colOff>558800</xdr:colOff>
      <xdr:row>41</xdr:row>
      <xdr:rowOff>47244</xdr:rowOff>
    </xdr:to>
    <xdr:cxnSp macro="">
      <xdr:nvCxnSpPr>
        <xdr:cNvPr id="377" name="直線コネクタ 376"/>
        <xdr:cNvCxnSpPr/>
      </xdr:nvCxnSpPr>
      <xdr:spPr>
        <a:xfrm flipV="1">
          <a:off x="16179800" y="704773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47244</xdr:rowOff>
    </xdr:from>
    <xdr:to>
      <xdr:col>23</xdr:col>
      <xdr:colOff>406400</xdr:colOff>
      <xdr:row>41</xdr:row>
      <xdr:rowOff>81026</xdr:rowOff>
    </xdr:to>
    <xdr:cxnSp macro="">
      <xdr:nvCxnSpPr>
        <xdr:cNvPr id="380" name="直線コネクタ 379"/>
        <xdr:cNvCxnSpPr/>
      </xdr:nvCxnSpPr>
      <xdr:spPr>
        <a:xfrm flipV="1">
          <a:off x="15290800" y="707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114808</xdr:rowOff>
    </xdr:to>
    <xdr:cxnSp macro="">
      <xdr:nvCxnSpPr>
        <xdr:cNvPr id="383" name="直線コネクタ 382"/>
        <xdr:cNvCxnSpPr/>
      </xdr:nvCxnSpPr>
      <xdr:spPr>
        <a:xfrm flipV="1">
          <a:off x="14401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114808</xdr:rowOff>
    </xdr:from>
    <xdr:to>
      <xdr:col>21</xdr:col>
      <xdr:colOff>0</xdr:colOff>
      <xdr:row>42</xdr:row>
      <xdr:rowOff>15748</xdr:rowOff>
    </xdr:to>
    <xdr:cxnSp macro="">
      <xdr:nvCxnSpPr>
        <xdr:cNvPr id="386" name="直線コネクタ 385"/>
        <xdr:cNvCxnSpPr/>
      </xdr:nvCxnSpPr>
      <xdr:spPr>
        <a:xfrm flipV="1">
          <a:off x="13512800" y="71442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138938</xdr:rowOff>
    </xdr:from>
    <xdr:to>
      <xdr:col>24</xdr:col>
      <xdr:colOff>609600</xdr:colOff>
      <xdr:row>41</xdr:row>
      <xdr:rowOff>69088</xdr:rowOff>
    </xdr:to>
    <xdr:sp macro="" textlink="">
      <xdr:nvSpPr>
        <xdr:cNvPr id="396" name="円/楕円 395"/>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155465</xdr:rowOff>
    </xdr:from>
    <xdr:ext cx="762000" cy="259045"/>
    <xdr:sp macro="" textlink="">
      <xdr:nvSpPr>
        <xdr:cNvPr id="397"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167894</xdr:rowOff>
    </xdr:from>
    <xdr:to>
      <xdr:col>23</xdr:col>
      <xdr:colOff>457200</xdr:colOff>
      <xdr:row>41</xdr:row>
      <xdr:rowOff>98044</xdr:rowOff>
    </xdr:to>
    <xdr:sp macro="" textlink="">
      <xdr:nvSpPr>
        <xdr:cNvPr id="398" name="円/楕円 397"/>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108221</xdr:rowOff>
    </xdr:from>
    <xdr:ext cx="736600" cy="259045"/>
    <xdr:sp macro="" textlink="">
      <xdr:nvSpPr>
        <xdr:cNvPr id="399" name="テキスト ボックス 398"/>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0" name="円/楕円 399"/>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401" name="テキスト ボックス 40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64008</xdr:rowOff>
    </xdr:from>
    <xdr:to>
      <xdr:col>21</xdr:col>
      <xdr:colOff>50800</xdr:colOff>
      <xdr:row>41</xdr:row>
      <xdr:rowOff>165608</xdr:rowOff>
    </xdr:to>
    <xdr:sp macro="" textlink="">
      <xdr:nvSpPr>
        <xdr:cNvPr id="402" name="円/楕円 401"/>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4335</xdr:rowOff>
    </xdr:from>
    <xdr:ext cx="762000" cy="259045"/>
    <xdr:sp macro="" textlink="">
      <xdr:nvSpPr>
        <xdr:cNvPr id="403" name="テキスト ボックス 402"/>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04" name="円/楕円 403"/>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05" name="テキスト ボックス 404"/>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将来負担額に対して控除できる</a:t>
          </a:r>
          <a:r>
            <a:rPr kumimoji="1" lang="ja-JP" altLang="ja-JP" sz="1300">
              <a:solidFill>
                <a:sysClr val="windowText" lastClr="000000"/>
              </a:solidFill>
              <a:effectLst/>
              <a:latin typeface="+mn-lt"/>
              <a:ea typeface="+mn-ea"/>
              <a:cs typeface="+mn-cs"/>
            </a:rPr>
            <a:t>充当可能基金や地方債残高に係る地方交付税措置額を大きくマイナスになることから比率に表れない。今後も後世への負担が大きくならないよう適正な事業の執行により財政の健全化に努めていく。</a:t>
          </a:r>
          <a:endParaRPr kumimoji="1" lang="en-US" altLang="ja-JP" sz="1300">
            <a:solidFill>
              <a:sysClr val="windowText" lastClr="000000"/>
            </a:solidFill>
            <a:effectLst/>
            <a:latin typeface="+mn-lt"/>
            <a:ea typeface="+mn-ea"/>
            <a:cs typeface="+mn-cs"/>
          </a:endParaRPr>
        </a:p>
        <a:p>
          <a:endParaRPr lang="ja-JP" altLang="ja-JP" sz="1300">
            <a:solidFill>
              <a:srgbClr val="FF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5,361
404.94
5,901,138
5,682,647
175,245
3,520,635
6,854,652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すると経常収支比率は下回っているが、一般の人件費、事業支弁人件費、物件費に含まれる賃金及び補助費等に含まれる一部事務組合負担金等、人件費に準ずる費用を含めた人口１人当たり決算額は、類似団体平均を上回っており、今後とも人件費関係経費全体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153670</xdr:rowOff>
    </xdr:to>
    <xdr:cxnSp macro="">
      <xdr:nvCxnSpPr>
        <xdr:cNvPr id="66" name="直線コネクタ 65"/>
        <xdr:cNvCxnSpPr/>
      </xdr:nvCxnSpPr>
      <xdr:spPr>
        <a:xfrm flipV="1">
          <a:off x="3987800" y="611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5080</xdr:rowOff>
    </xdr:to>
    <xdr:cxnSp macro="">
      <xdr:nvCxnSpPr>
        <xdr:cNvPr id="69" name="直線コネクタ 68"/>
        <xdr:cNvCxnSpPr/>
      </xdr:nvCxnSpPr>
      <xdr:spPr>
        <a:xfrm flipV="1">
          <a:off x="3098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119380</xdr:rowOff>
    </xdr:to>
    <xdr:cxnSp macro="">
      <xdr:nvCxnSpPr>
        <xdr:cNvPr id="72" name="直線コネクタ 71"/>
        <xdr:cNvCxnSpPr/>
      </xdr:nvCxnSpPr>
      <xdr:spPr>
        <a:xfrm flipV="1">
          <a:off x="2209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36</xdr:row>
      <xdr:rowOff>165100</xdr:rowOff>
    </xdr:to>
    <xdr:cxnSp macro="">
      <xdr:nvCxnSpPr>
        <xdr:cNvPr id="75" name="直線コネクタ 74"/>
        <xdr:cNvCxnSpPr/>
      </xdr:nvCxnSpPr>
      <xdr:spPr>
        <a:xfrm flipV="1">
          <a:off x="1320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経常収支比率が高い要因としては、各公共施設の維持管理等を町内企業により構成する「総合管理協同組合」へ委託するとともに、その他施設の維持管理業務についても指定管理者制度を導入するなど、施設管理の推進により委託経費が大きいことが挙げられる。今後も行財政改革の取り組みを継続し、委託内容の見直しなど経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152146</xdr:rowOff>
    </xdr:from>
    <xdr:to>
      <xdr:col>24</xdr:col>
      <xdr:colOff>31750</xdr:colOff>
      <xdr:row>17</xdr:row>
      <xdr:rowOff>161290</xdr:rowOff>
    </xdr:to>
    <xdr:cxnSp macro="">
      <xdr:nvCxnSpPr>
        <xdr:cNvPr id="124" name="直線コネクタ 123"/>
        <xdr:cNvCxnSpPr/>
      </xdr:nvCxnSpPr>
      <xdr:spPr>
        <a:xfrm>
          <a:off x="15671800" y="3066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101854</xdr:rowOff>
    </xdr:from>
    <xdr:to>
      <xdr:col>22</xdr:col>
      <xdr:colOff>565150</xdr:colOff>
      <xdr:row>17</xdr:row>
      <xdr:rowOff>152146</xdr:rowOff>
    </xdr:to>
    <xdr:cxnSp macro="">
      <xdr:nvCxnSpPr>
        <xdr:cNvPr id="127" name="直線コネクタ 126"/>
        <xdr:cNvCxnSpPr/>
      </xdr:nvCxnSpPr>
      <xdr:spPr>
        <a:xfrm>
          <a:off x="14782800" y="3016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56134</xdr:rowOff>
    </xdr:from>
    <xdr:to>
      <xdr:col>21</xdr:col>
      <xdr:colOff>361950</xdr:colOff>
      <xdr:row>17</xdr:row>
      <xdr:rowOff>101854</xdr:rowOff>
    </xdr:to>
    <xdr:cxnSp macro="">
      <xdr:nvCxnSpPr>
        <xdr:cNvPr id="130" name="直線コネクタ 129"/>
        <xdr:cNvCxnSpPr/>
      </xdr:nvCxnSpPr>
      <xdr:spPr>
        <a:xfrm>
          <a:off x="13893800" y="2970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56134</xdr:rowOff>
    </xdr:to>
    <xdr:cxnSp macro="">
      <xdr:nvCxnSpPr>
        <xdr:cNvPr id="133" name="直線コネクタ 132"/>
        <xdr:cNvCxnSpPr/>
      </xdr:nvCxnSpPr>
      <xdr:spPr>
        <a:xfrm>
          <a:off x="13004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3" name="円/楕円 142"/>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4"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101346</xdr:rowOff>
    </xdr:from>
    <xdr:to>
      <xdr:col>22</xdr:col>
      <xdr:colOff>615950</xdr:colOff>
      <xdr:row>18</xdr:row>
      <xdr:rowOff>31496</xdr:rowOff>
    </xdr:to>
    <xdr:sp macro="" textlink="">
      <xdr:nvSpPr>
        <xdr:cNvPr id="145" name="円/楕円 144"/>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16273</xdr:rowOff>
    </xdr:from>
    <xdr:ext cx="736600" cy="259045"/>
    <xdr:sp macro="" textlink="">
      <xdr:nvSpPr>
        <xdr:cNvPr id="146" name="テキスト ボックス 145"/>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51054</xdr:rowOff>
    </xdr:from>
    <xdr:to>
      <xdr:col>21</xdr:col>
      <xdr:colOff>412750</xdr:colOff>
      <xdr:row>17</xdr:row>
      <xdr:rowOff>152654</xdr:rowOff>
    </xdr:to>
    <xdr:sp macro="" textlink="">
      <xdr:nvSpPr>
        <xdr:cNvPr id="147" name="円/楕円 146"/>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137431</xdr:rowOff>
    </xdr:from>
    <xdr:ext cx="762000" cy="259045"/>
    <xdr:sp macro="" textlink="">
      <xdr:nvSpPr>
        <xdr:cNvPr id="148" name="テキスト ボックス 147"/>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5334</xdr:rowOff>
    </xdr:from>
    <xdr:to>
      <xdr:col>20</xdr:col>
      <xdr:colOff>209550</xdr:colOff>
      <xdr:row>17</xdr:row>
      <xdr:rowOff>106934</xdr:rowOff>
    </xdr:to>
    <xdr:sp macro="" textlink="">
      <xdr:nvSpPr>
        <xdr:cNvPr id="149" name="円/楕円 148"/>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91711</xdr:rowOff>
    </xdr:from>
    <xdr:ext cx="762000" cy="259045"/>
    <xdr:sp macro="" textlink="">
      <xdr:nvSpPr>
        <xdr:cNvPr id="150" name="テキスト ボックス 149"/>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51" name="円/楕円 150"/>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87139</xdr:rowOff>
    </xdr:from>
    <xdr:ext cx="762000" cy="259045"/>
    <xdr:sp macro="" textlink="">
      <xdr:nvSpPr>
        <xdr:cNvPr id="152" name="テキスト ボックス 151"/>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類似団体と比較すると経常収支比率は下回り、ほぼ横ばいの状況にある。今後とも行財政改革の取り組みを継続し、現状水準の維持に努めていく。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4535</xdr:rowOff>
    </xdr:to>
    <xdr:cxnSp macro="">
      <xdr:nvCxnSpPr>
        <xdr:cNvPr id="186" name="直線コネクタ 185"/>
        <xdr:cNvCxnSpPr/>
      </xdr:nvCxnSpPr>
      <xdr:spPr>
        <a:xfrm>
          <a:off x="3987800" y="93853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4535</xdr:rowOff>
    </xdr:to>
    <xdr:cxnSp macro="">
      <xdr:nvCxnSpPr>
        <xdr:cNvPr id="189" name="直線コネクタ 188"/>
        <xdr:cNvCxnSpPr/>
      </xdr:nvCxnSpPr>
      <xdr:spPr>
        <a:xfrm flipV="1">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4535</xdr:rowOff>
    </xdr:to>
    <xdr:cxnSp macro="">
      <xdr:nvCxnSpPr>
        <xdr:cNvPr id="192" name="直線コネクタ 191"/>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143328</xdr:rowOff>
    </xdr:to>
    <xdr:cxnSp macro="">
      <xdr:nvCxnSpPr>
        <xdr:cNvPr id="195" name="直線コネクタ 194"/>
        <xdr:cNvCxnSpPr/>
      </xdr:nvCxnSpPr>
      <xdr:spPr>
        <a:xfrm>
          <a:off x="1320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5" name="円/楕円 204"/>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6"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9" name="円/楕円 208"/>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0" name="テキスト ボックス 209"/>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1" name="円/楕円 210"/>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2" name="テキスト ボックス 211"/>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3" name="円/楕円 212"/>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4" name="テキスト ボックス 21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類似団体と比較すると経常収支比率は下回っている。「町行政改革大綱」に基づき補助金等の見直しを行ってきており、今後ともこの取組を継続し、抑制に努めていく。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58</xdr:row>
      <xdr:rowOff>35560</xdr:rowOff>
    </xdr:to>
    <xdr:cxnSp macro="">
      <xdr:nvCxnSpPr>
        <xdr:cNvPr id="246" name="直線コネクタ 245"/>
        <xdr:cNvCxnSpPr/>
      </xdr:nvCxnSpPr>
      <xdr:spPr>
        <a:xfrm flipV="1">
          <a:off x="15671800" y="98272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58</xdr:row>
      <xdr:rowOff>35560</xdr:rowOff>
    </xdr:to>
    <xdr:cxnSp macro="">
      <xdr:nvCxnSpPr>
        <xdr:cNvPr id="249" name="直線コネクタ 248"/>
        <xdr:cNvCxnSpPr/>
      </xdr:nvCxnSpPr>
      <xdr:spPr>
        <a:xfrm>
          <a:off x="14782800" y="987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146050</xdr:rowOff>
    </xdr:to>
    <xdr:cxnSp macro="">
      <xdr:nvCxnSpPr>
        <xdr:cNvPr id="252" name="直線コネクタ 251"/>
        <xdr:cNvCxnSpPr/>
      </xdr:nvCxnSpPr>
      <xdr:spPr>
        <a:xfrm flipV="1">
          <a:off x="13893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146050</xdr:rowOff>
    </xdr:to>
    <xdr:cxnSp macro="">
      <xdr:nvCxnSpPr>
        <xdr:cNvPr id="255" name="直線コネクタ 254"/>
        <xdr:cNvCxnSpPr/>
      </xdr:nvCxnSpPr>
      <xdr:spPr>
        <a:xfrm>
          <a:off x="13004800" y="986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5" name="円/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66"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7" name="円/楕円 266"/>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68" name="テキスト ボックス 267"/>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69" name="円/楕円 268"/>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161307</xdr:rowOff>
    </xdr:from>
    <xdr:ext cx="762000" cy="259045"/>
    <xdr:sp macro="" textlink="">
      <xdr:nvSpPr>
        <xdr:cNvPr id="270" name="テキスト ボックス 269"/>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1" name="円/楕円 270"/>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2" name="テキスト ボックス 271"/>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3" name="円/楕円 272"/>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4" name="テキスト ボックス 27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類似団体と比較すると経常収支比率は下回っている。「町行政改革大綱」に基づき補助金等の見直しを行ってきており、今後ともこの取組を継続し、抑制に努めていく。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123734</xdr:rowOff>
    </xdr:from>
    <xdr:to>
      <xdr:col>24</xdr:col>
      <xdr:colOff>31750</xdr:colOff>
      <xdr:row>36</xdr:row>
      <xdr:rowOff>143328</xdr:rowOff>
    </xdr:to>
    <xdr:cxnSp macro="">
      <xdr:nvCxnSpPr>
        <xdr:cNvPr id="308" name="直線コネクタ 307"/>
        <xdr:cNvCxnSpPr/>
      </xdr:nvCxnSpPr>
      <xdr:spPr>
        <a:xfrm>
          <a:off x="15671800" y="62959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84546</xdr:rowOff>
    </xdr:from>
    <xdr:to>
      <xdr:col>22</xdr:col>
      <xdr:colOff>565150</xdr:colOff>
      <xdr:row>36</xdr:row>
      <xdr:rowOff>123734</xdr:rowOff>
    </xdr:to>
    <xdr:cxnSp macro="">
      <xdr:nvCxnSpPr>
        <xdr:cNvPr id="311" name="直線コネクタ 310"/>
        <xdr:cNvCxnSpPr/>
      </xdr:nvCxnSpPr>
      <xdr:spPr>
        <a:xfrm>
          <a:off x="14782800" y="6256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84546</xdr:rowOff>
    </xdr:from>
    <xdr:to>
      <xdr:col>21</xdr:col>
      <xdr:colOff>361950</xdr:colOff>
      <xdr:row>36</xdr:row>
      <xdr:rowOff>117203</xdr:rowOff>
    </xdr:to>
    <xdr:cxnSp macro="">
      <xdr:nvCxnSpPr>
        <xdr:cNvPr id="314" name="直線コネクタ 313"/>
        <xdr:cNvCxnSpPr/>
      </xdr:nvCxnSpPr>
      <xdr:spPr>
        <a:xfrm flipV="1">
          <a:off x="13893800" y="6256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51889</xdr:rowOff>
    </xdr:from>
    <xdr:to>
      <xdr:col>20</xdr:col>
      <xdr:colOff>158750</xdr:colOff>
      <xdr:row>36</xdr:row>
      <xdr:rowOff>117203</xdr:rowOff>
    </xdr:to>
    <xdr:cxnSp macro="">
      <xdr:nvCxnSpPr>
        <xdr:cNvPr id="317" name="直線コネクタ 316"/>
        <xdr:cNvCxnSpPr/>
      </xdr:nvCxnSpPr>
      <xdr:spPr>
        <a:xfrm>
          <a:off x="13004800" y="622408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92528</xdr:rowOff>
    </xdr:from>
    <xdr:to>
      <xdr:col>24</xdr:col>
      <xdr:colOff>82550</xdr:colOff>
      <xdr:row>37</xdr:row>
      <xdr:rowOff>22678</xdr:rowOff>
    </xdr:to>
    <xdr:sp macro="" textlink="">
      <xdr:nvSpPr>
        <xdr:cNvPr id="327" name="円/楕円 326"/>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109055</xdr:rowOff>
    </xdr:from>
    <xdr:ext cx="762000" cy="259045"/>
    <xdr:sp macro="" textlink="">
      <xdr:nvSpPr>
        <xdr:cNvPr id="328"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72934</xdr:rowOff>
    </xdr:from>
    <xdr:to>
      <xdr:col>22</xdr:col>
      <xdr:colOff>615950</xdr:colOff>
      <xdr:row>37</xdr:row>
      <xdr:rowOff>3084</xdr:rowOff>
    </xdr:to>
    <xdr:sp macro="" textlink="">
      <xdr:nvSpPr>
        <xdr:cNvPr id="329" name="円/楕円 328"/>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13261</xdr:rowOff>
    </xdr:from>
    <xdr:ext cx="736600" cy="259045"/>
    <xdr:sp macro="" textlink="">
      <xdr:nvSpPr>
        <xdr:cNvPr id="330" name="テキスト ボックス 329"/>
        <xdr:cNvSpPr txBox="1"/>
      </xdr:nvSpPr>
      <xdr:spPr>
        <a:xfrm>
          <a:off x="15290800" y="601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33746</xdr:rowOff>
    </xdr:from>
    <xdr:to>
      <xdr:col>21</xdr:col>
      <xdr:colOff>412750</xdr:colOff>
      <xdr:row>36</xdr:row>
      <xdr:rowOff>135346</xdr:rowOff>
    </xdr:to>
    <xdr:sp macro="" textlink="">
      <xdr:nvSpPr>
        <xdr:cNvPr id="331" name="円/楕円 330"/>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145523</xdr:rowOff>
    </xdr:from>
    <xdr:ext cx="762000" cy="259045"/>
    <xdr:sp macro="" textlink="">
      <xdr:nvSpPr>
        <xdr:cNvPr id="332" name="テキスト ボックス 331"/>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66403</xdr:rowOff>
    </xdr:from>
    <xdr:to>
      <xdr:col>20</xdr:col>
      <xdr:colOff>209550</xdr:colOff>
      <xdr:row>36</xdr:row>
      <xdr:rowOff>168003</xdr:rowOff>
    </xdr:to>
    <xdr:sp macro="" textlink="">
      <xdr:nvSpPr>
        <xdr:cNvPr id="333" name="円/楕円 332"/>
        <xdr:cNvSpPr/>
      </xdr:nvSpPr>
      <xdr:spPr>
        <a:xfrm>
          <a:off x="13843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6730</xdr:rowOff>
    </xdr:from>
    <xdr:ext cx="762000" cy="259045"/>
    <xdr:sp macro="" textlink="">
      <xdr:nvSpPr>
        <xdr:cNvPr id="334" name="テキスト ボックス 333"/>
        <xdr:cNvSpPr txBox="1"/>
      </xdr:nvSpPr>
      <xdr:spPr>
        <a:xfrm>
          <a:off x="13512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1089</xdr:rowOff>
    </xdr:from>
    <xdr:to>
      <xdr:col>19</xdr:col>
      <xdr:colOff>6350</xdr:colOff>
      <xdr:row>36</xdr:row>
      <xdr:rowOff>102689</xdr:rowOff>
    </xdr:to>
    <xdr:sp macro="" textlink="">
      <xdr:nvSpPr>
        <xdr:cNvPr id="335" name="円/楕円 334"/>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112866</xdr:rowOff>
    </xdr:from>
    <xdr:ext cx="762000" cy="259045"/>
    <xdr:sp macro="" textlink="">
      <xdr:nvSpPr>
        <xdr:cNvPr id="336" name="テキスト ボックス 335"/>
        <xdr:cNvSpPr txBox="1"/>
      </xdr:nvSpPr>
      <xdr:spPr>
        <a:xfrm>
          <a:off x="12623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ysClr val="windowText" lastClr="000000"/>
              </a:solidFill>
              <a:effectLst/>
              <a:latin typeface="+mn-lt"/>
              <a:ea typeface="+mn-ea"/>
              <a:cs typeface="+mn-cs"/>
            </a:rPr>
            <a:t>類似団体と比較し経常収支比率は下回っており、公債費償還のピークが過ぎ年々減少傾向にある。今後</a:t>
          </a:r>
          <a:r>
            <a:rPr kumimoji="1" lang="ja-JP" altLang="en-US" sz="1300" b="0">
              <a:solidFill>
                <a:sysClr val="windowText" lastClr="000000"/>
              </a:solidFill>
              <a:effectLst/>
              <a:latin typeface="+mn-lt"/>
              <a:ea typeface="+mn-ea"/>
              <a:cs typeface="+mn-cs"/>
            </a:rPr>
            <a:t>は平成</a:t>
          </a:r>
          <a:r>
            <a:rPr kumimoji="1" lang="en-US" altLang="ja-JP" sz="1300" b="0">
              <a:solidFill>
                <a:sysClr val="windowText" lastClr="000000"/>
              </a:solidFill>
              <a:effectLst/>
              <a:latin typeface="+mn-lt"/>
              <a:ea typeface="+mn-ea"/>
              <a:cs typeface="+mn-cs"/>
            </a:rPr>
            <a:t>26.27</a:t>
          </a:r>
          <a:r>
            <a:rPr kumimoji="1" lang="ja-JP" altLang="en-US" sz="1300" b="0">
              <a:solidFill>
                <a:sysClr val="windowText" lastClr="000000"/>
              </a:solidFill>
              <a:effectLst/>
              <a:latin typeface="+mn-lt"/>
              <a:ea typeface="+mn-ea"/>
              <a:cs typeface="+mn-cs"/>
            </a:rPr>
            <a:t>年の大型事業の地方債の元利償還が開始されることを十分に考慮し、引き続き</a:t>
          </a:r>
          <a:r>
            <a:rPr kumimoji="1" lang="ja-JP" altLang="ja-JP" sz="1300" b="0">
              <a:solidFill>
                <a:sysClr val="windowText" lastClr="000000"/>
              </a:solidFill>
              <a:effectLst/>
              <a:latin typeface="+mn-lt"/>
              <a:ea typeface="+mn-ea"/>
              <a:cs typeface="+mn-cs"/>
            </a:rPr>
            <a:t>事業の適切な取捨選択を行い、財政の健全化に努めていく。</a:t>
          </a:r>
          <a:endParaRPr lang="ja-JP" altLang="ja-JP" sz="1300" b="0">
            <a:solidFill>
              <a:sysClr val="windowText" lastClr="000000"/>
            </a:solidFill>
            <a:effectLst/>
          </a:endParaRPr>
        </a:p>
        <a:p>
          <a:endParaRPr kumimoji="1" lang="ja-JP" altLang="en-US" sz="1300" b="1">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143002</xdr:rowOff>
    </xdr:to>
    <xdr:cxnSp macro="">
      <xdr:nvCxnSpPr>
        <xdr:cNvPr id="366" name="直線コネクタ 365"/>
        <xdr:cNvCxnSpPr/>
      </xdr:nvCxnSpPr>
      <xdr:spPr>
        <a:xfrm flipV="1">
          <a:off x="3987800" y="13308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3556</xdr:rowOff>
    </xdr:to>
    <xdr:cxnSp macro="">
      <xdr:nvCxnSpPr>
        <xdr:cNvPr id="369" name="直線コネクタ 368"/>
        <xdr:cNvCxnSpPr/>
      </xdr:nvCxnSpPr>
      <xdr:spPr>
        <a:xfrm flipV="1">
          <a:off x="3098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3556</xdr:rowOff>
    </xdr:to>
    <xdr:cxnSp macro="">
      <xdr:nvCxnSpPr>
        <xdr:cNvPr id="372" name="直線コネクタ 371"/>
        <xdr:cNvCxnSpPr/>
      </xdr:nvCxnSpPr>
      <xdr:spPr>
        <a:xfrm>
          <a:off x="2209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53848</xdr:rowOff>
    </xdr:to>
    <xdr:cxnSp macro="">
      <xdr:nvCxnSpPr>
        <xdr:cNvPr id="375" name="直線コネクタ 374"/>
        <xdr:cNvCxnSpPr/>
      </xdr:nvCxnSpPr>
      <xdr:spPr>
        <a:xfrm flipV="1">
          <a:off x="1320800" y="13353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85" name="円/楕円 384"/>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86"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7" name="円/楕円 386"/>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8" name="テキスト ボックス 387"/>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9" name="円/楕円 388"/>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90" name="テキスト ボックス 389"/>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1" name="円/楕円 390"/>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92" name="テキスト ボックス 391"/>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3" name="円/楕円 392"/>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394" name="テキスト ボックス 393"/>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2.8</a:t>
          </a:r>
          <a:r>
            <a:rPr kumimoji="1" lang="ja-JP" altLang="en-US" sz="1300">
              <a:latin typeface="ＭＳ Ｐゴシック"/>
            </a:rPr>
            <a:t>ポイント下回っている。今後も定員管理の適正化、施設の計画的な改修・修繕を行い同水準の維持に努める。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75</xdr:row>
      <xdr:rowOff>149861</xdr:rowOff>
    </xdr:to>
    <xdr:cxnSp macro="">
      <xdr:nvCxnSpPr>
        <xdr:cNvPr id="427" name="直線コネクタ 426"/>
        <xdr:cNvCxnSpPr/>
      </xdr:nvCxnSpPr>
      <xdr:spPr>
        <a:xfrm flipV="1">
          <a:off x="15671800" y="12943840"/>
          <a:ext cx="838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54610</xdr:rowOff>
    </xdr:from>
    <xdr:to>
      <xdr:col>22</xdr:col>
      <xdr:colOff>565150</xdr:colOff>
      <xdr:row>75</xdr:row>
      <xdr:rowOff>149861</xdr:rowOff>
    </xdr:to>
    <xdr:cxnSp macro="">
      <xdr:nvCxnSpPr>
        <xdr:cNvPr id="430" name="直線コネクタ 429"/>
        <xdr:cNvCxnSpPr/>
      </xdr:nvCxnSpPr>
      <xdr:spPr>
        <a:xfrm>
          <a:off x="14782800" y="129133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54610</xdr:rowOff>
    </xdr:from>
    <xdr:to>
      <xdr:col>21</xdr:col>
      <xdr:colOff>361950</xdr:colOff>
      <xdr:row>75</xdr:row>
      <xdr:rowOff>107950</xdr:rowOff>
    </xdr:to>
    <xdr:cxnSp macro="">
      <xdr:nvCxnSpPr>
        <xdr:cNvPr id="433" name="直線コネクタ 432"/>
        <xdr:cNvCxnSpPr/>
      </xdr:nvCxnSpPr>
      <xdr:spPr>
        <a:xfrm flipV="1">
          <a:off x="13893800" y="12913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107950</xdr:rowOff>
    </xdr:to>
    <xdr:cxnSp macro="">
      <xdr:nvCxnSpPr>
        <xdr:cNvPr id="436" name="直線コネクタ 435"/>
        <xdr:cNvCxnSpPr/>
      </xdr:nvCxnSpPr>
      <xdr:spPr>
        <a:xfrm>
          <a:off x="13004800" y="1289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6" name="円/楕円 445"/>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7"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99060</xdr:rowOff>
    </xdr:from>
    <xdr:to>
      <xdr:col>22</xdr:col>
      <xdr:colOff>615950</xdr:colOff>
      <xdr:row>76</xdr:row>
      <xdr:rowOff>29211</xdr:rowOff>
    </xdr:to>
    <xdr:sp macro="" textlink="">
      <xdr:nvSpPr>
        <xdr:cNvPr id="448" name="円/楕円 447"/>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39387</xdr:rowOff>
    </xdr:from>
    <xdr:ext cx="736600" cy="259045"/>
    <xdr:sp macro="" textlink="">
      <xdr:nvSpPr>
        <xdr:cNvPr id="449" name="テキスト ボックス 448"/>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xdr:rowOff>
    </xdr:from>
    <xdr:to>
      <xdr:col>21</xdr:col>
      <xdr:colOff>412750</xdr:colOff>
      <xdr:row>75</xdr:row>
      <xdr:rowOff>105410</xdr:rowOff>
    </xdr:to>
    <xdr:sp macro="" textlink="">
      <xdr:nvSpPr>
        <xdr:cNvPr id="450" name="円/楕円 449"/>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115587</xdr:rowOff>
    </xdr:from>
    <xdr:ext cx="762000" cy="259045"/>
    <xdr:sp macro="" textlink="">
      <xdr:nvSpPr>
        <xdr:cNvPr id="451" name="テキスト ボックス 450"/>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52" name="円/楕円 451"/>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53" name="テキスト ボックス 452"/>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54" name="円/楕円 453"/>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100347</xdr:rowOff>
    </xdr:from>
    <xdr:ext cx="762000" cy="259045"/>
    <xdr:sp macro="" textlink="">
      <xdr:nvSpPr>
        <xdr:cNvPr id="455" name="テキスト ボックス 454"/>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北海道佐呂間町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4655</xdr:rowOff>
    </xdr:from>
    <xdr:to>
      <xdr:col>4</xdr:col>
      <xdr:colOff>1117600</xdr:colOff>
      <xdr:row>16</xdr:row>
      <xdr:rowOff>55147</xdr:rowOff>
    </xdr:to>
    <xdr:cxnSp macro="">
      <xdr:nvCxnSpPr>
        <xdr:cNvPr id="46" name="直線コネクタ 45"/>
        <xdr:cNvCxnSpPr/>
      </xdr:nvCxnSpPr>
      <xdr:spPr bwMode="auto">
        <a:xfrm flipV="1">
          <a:off x="5003800" y="2795480"/>
          <a:ext cx="647700" cy="5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55147</xdr:rowOff>
    </xdr:from>
    <xdr:to>
      <xdr:col>4</xdr:col>
      <xdr:colOff>469900</xdr:colOff>
      <xdr:row>16</xdr:row>
      <xdr:rowOff>62554</xdr:rowOff>
    </xdr:to>
    <xdr:cxnSp macro="">
      <xdr:nvCxnSpPr>
        <xdr:cNvPr id="49" name="直線コネクタ 48"/>
        <xdr:cNvCxnSpPr/>
      </xdr:nvCxnSpPr>
      <xdr:spPr bwMode="auto">
        <a:xfrm flipV="1">
          <a:off x="4305300" y="2845972"/>
          <a:ext cx="6985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62554</xdr:rowOff>
    </xdr:from>
    <xdr:to>
      <xdr:col>3</xdr:col>
      <xdr:colOff>904875</xdr:colOff>
      <xdr:row>16</xdr:row>
      <xdr:rowOff>67983</xdr:rowOff>
    </xdr:to>
    <xdr:cxnSp macro="">
      <xdr:nvCxnSpPr>
        <xdr:cNvPr id="52" name="直線コネクタ 51"/>
        <xdr:cNvCxnSpPr/>
      </xdr:nvCxnSpPr>
      <xdr:spPr bwMode="auto">
        <a:xfrm flipV="1">
          <a:off x="3606800" y="2853379"/>
          <a:ext cx="698500" cy="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67983</xdr:rowOff>
    </xdr:from>
    <xdr:to>
      <xdr:col>3</xdr:col>
      <xdr:colOff>206375</xdr:colOff>
      <xdr:row>16</xdr:row>
      <xdr:rowOff>68429</xdr:rowOff>
    </xdr:to>
    <xdr:cxnSp macro="">
      <xdr:nvCxnSpPr>
        <xdr:cNvPr id="55" name="直線コネクタ 54"/>
        <xdr:cNvCxnSpPr/>
      </xdr:nvCxnSpPr>
      <xdr:spPr bwMode="auto">
        <a:xfrm flipV="1">
          <a:off x="2908300" y="2858808"/>
          <a:ext cx="698500" cy="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125305</xdr:rowOff>
    </xdr:from>
    <xdr:to>
      <xdr:col>5</xdr:col>
      <xdr:colOff>34925</xdr:colOff>
      <xdr:row>16</xdr:row>
      <xdr:rowOff>55455</xdr:rowOff>
    </xdr:to>
    <xdr:sp macro="" textlink="">
      <xdr:nvSpPr>
        <xdr:cNvPr id="65" name="円/楕円 64"/>
        <xdr:cNvSpPr/>
      </xdr:nvSpPr>
      <xdr:spPr bwMode="auto">
        <a:xfrm>
          <a:off x="5600700" y="274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141832</xdr:rowOff>
    </xdr:from>
    <xdr:ext cx="762000" cy="259045"/>
    <xdr:sp macro="" textlink="">
      <xdr:nvSpPr>
        <xdr:cNvPr id="66" name="人口1人当たり決算額の推移該当値テキスト130"/>
        <xdr:cNvSpPr txBox="1"/>
      </xdr:nvSpPr>
      <xdr:spPr>
        <a:xfrm>
          <a:off x="5740400" y="258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199,741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4347</xdr:rowOff>
    </xdr:from>
    <xdr:to>
      <xdr:col>4</xdr:col>
      <xdr:colOff>520700</xdr:colOff>
      <xdr:row>16</xdr:row>
      <xdr:rowOff>105947</xdr:rowOff>
    </xdr:to>
    <xdr:sp macro="" textlink="">
      <xdr:nvSpPr>
        <xdr:cNvPr id="67" name="円/楕円 66"/>
        <xdr:cNvSpPr/>
      </xdr:nvSpPr>
      <xdr:spPr bwMode="auto">
        <a:xfrm>
          <a:off x="4953000" y="27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116124</xdr:rowOff>
    </xdr:from>
    <xdr:ext cx="736600" cy="259045"/>
    <xdr:sp macro="" textlink="">
      <xdr:nvSpPr>
        <xdr:cNvPr id="68" name="テキスト ボックス 67"/>
        <xdr:cNvSpPr txBox="1"/>
      </xdr:nvSpPr>
      <xdr:spPr>
        <a:xfrm>
          <a:off x="4622800" y="256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190,906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11754</xdr:rowOff>
    </xdr:from>
    <xdr:to>
      <xdr:col>3</xdr:col>
      <xdr:colOff>955675</xdr:colOff>
      <xdr:row>16</xdr:row>
      <xdr:rowOff>113354</xdr:rowOff>
    </xdr:to>
    <xdr:sp macro="" textlink="">
      <xdr:nvSpPr>
        <xdr:cNvPr id="69" name="円/楕円 68"/>
        <xdr:cNvSpPr/>
      </xdr:nvSpPr>
      <xdr:spPr bwMode="auto">
        <a:xfrm>
          <a:off x="42545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123531</xdr:rowOff>
    </xdr:from>
    <xdr:ext cx="762000" cy="259045"/>
    <xdr:sp macro="" textlink="">
      <xdr:nvSpPr>
        <xdr:cNvPr id="70" name="テキスト ボックス 69"/>
        <xdr:cNvSpPr txBox="1"/>
      </xdr:nvSpPr>
      <xdr:spPr>
        <a:xfrm>
          <a:off x="3924300" y="25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17183</xdr:rowOff>
    </xdr:from>
    <xdr:to>
      <xdr:col>3</xdr:col>
      <xdr:colOff>257175</xdr:colOff>
      <xdr:row>16</xdr:row>
      <xdr:rowOff>118783</xdr:rowOff>
    </xdr:to>
    <xdr:sp macro="" textlink="">
      <xdr:nvSpPr>
        <xdr:cNvPr id="71" name="円/楕円 70"/>
        <xdr:cNvSpPr/>
      </xdr:nvSpPr>
      <xdr:spPr bwMode="auto">
        <a:xfrm>
          <a:off x="3556000" y="280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128960</xdr:rowOff>
    </xdr:from>
    <xdr:ext cx="762000" cy="259045"/>
    <xdr:sp macro="" textlink="">
      <xdr:nvSpPr>
        <xdr:cNvPr id="72" name="テキスト ボックス 71"/>
        <xdr:cNvSpPr txBox="1"/>
      </xdr:nvSpPr>
      <xdr:spPr>
        <a:xfrm>
          <a:off x="3225800" y="257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17629</xdr:rowOff>
    </xdr:from>
    <xdr:to>
      <xdr:col>2</xdr:col>
      <xdr:colOff>692150</xdr:colOff>
      <xdr:row>16</xdr:row>
      <xdr:rowOff>119229</xdr:rowOff>
    </xdr:to>
    <xdr:sp macro="" textlink="">
      <xdr:nvSpPr>
        <xdr:cNvPr id="73" name="円/楕円 72"/>
        <xdr:cNvSpPr/>
      </xdr:nvSpPr>
      <xdr:spPr bwMode="auto">
        <a:xfrm>
          <a:off x="2857500" y="280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129406</xdr:rowOff>
    </xdr:from>
    <xdr:ext cx="762000" cy="259045"/>
    <xdr:sp macro="" textlink="">
      <xdr:nvSpPr>
        <xdr:cNvPr id="74" name="テキスト ボックス 73"/>
        <xdr:cNvSpPr txBox="1"/>
      </xdr:nvSpPr>
      <xdr:spPr>
        <a:xfrm>
          <a:off x="2527300" y="257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338934</xdr:rowOff>
    </xdr:from>
    <xdr:to>
      <xdr:col>4</xdr:col>
      <xdr:colOff>1117600</xdr:colOff>
      <xdr:row>36</xdr:row>
      <xdr:rowOff>8324</xdr:rowOff>
    </xdr:to>
    <xdr:cxnSp macro="">
      <xdr:nvCxnSpPr>
        <xdr:cNvPr id="109" name="直線コネクタ 108"/>
        <xdr:cNvCxnSpPr/>
      </xdr:nvCxnSpPr>
      <xdr:spPr bwMode="auto">
        <a:xfrm>
          <a:off x="5003800" y="6949284"/>
          <a:ext cx="647700" cy="1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254667</xdr:rowOff>
    </xdr:from>
    <xdr:to>
      <xdr:col>4</xdr:col>
      <xdr:colOff>469900</xdr:colOff>
      <xdr:row>35</xdr:row>
      <xdr:rowOff>338934</xdr:rowOff>
    </xdr:to>
    <xdr:cxnSp macro="">
      <xdr:nvCxnSpPr>
        <xdr:cNvPr id="112" name="直線コネクタ 111"/>
        <xdr:cNvCxnSpPr/>
      </xdr:nvCxnSpPr>
      <xdr:spPr bwMode="auto">
        <a:xfrm>
          <a:off x="4305300" y="6865017"/>
          <a:ext cx="698500" cy="8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254667</xdr:rowOff>
    </xdr:from>
    <xdr:to>
      <xdr:col>3</xdr:col>
      <xdr:colOff>904875</xdr:colOff>
      <xdr:row>35</xdr:row>
      <xdr:rowOff>259980</xdr:rowOff>
    </xdr:to>
    <xdr:cxnSp macro="">
      <xdr:nvCxnSpPr>
        <xdr:cNvPr id="115" name="直線コネクタ 114"/>
        <xdr:cNvCxnSpPr/>
      </xdr:nvCxnSpPr>
      <xdr:spPr bwMode="auto">
        <a:xfrm flipV="1">
          <a:off x="3606800" y="6865017"/>
          <a:ext cx="698500" cy="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236500</xdr:rowOff>
    </xdr:from>
    <xdr:to>
      <xdr:col>3</xdr:col>
      <xdr:colOff>206375</xdr:colOff>
      <xdr:row>35</xdr:row>
      <xdr:rowOff>259980</xdr:rowOff>
    </xdr:to>
    <xdr:cxnSp macro="">
      <xdr:nvCxnSpPr>
        <xdr:cNvPr id="118" name="直線コネクタ 117"/>
        <xdr:cNvCxnSpPr/>
      </xdr:nvCxnSpPr>
      <xdr:spPr bwMode="auto">
        <a:xfrm>
          <a:off x="2908300" y="6846850"/>
          <a:ext cx="6985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300424</xdr:rowOff>
    </xdr:from>
    <xdr:to>
      <xdr:col>5</xdr:col>
      <xdr:colOff>34925</xdr:colOff>
      <xdr:row>36</xdr:row>
      <xdr:rowOff>59124</xdr:rowOff>
    </xdr:to>
    <xdr:sp macro="" textlink="">
      <xdr:nvSpPr>
        <xdr:cNvPr id="128" name="円/楕円 127"/>
        <xdr:cNvSpPr/>
      </xdr:nvSpPr>
      <xdr:spPr bwMode="auto">
        <a:xfrm>
          <a:off x="5600700" y="691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272501</xdr:rowOff>
    </xdr:from>
    <xdr:ext cx="762000" cy="259045"/>
    <xdr:sp macro="" textlink="">
      <xdr:nvSpPr>
        <xdr:cNvPr id="129" name="人口1人当たり決算額の推移該当値テキスト445"/>
        <xdr:cNvSpPr txBox="1"/>
      </xdr:nvSpPr>
      <xdr:spPr>
        <a:xfrm>
          <a:off x="5740400" y="68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288134</xdr:rowOff>
    </xdr:from>
    <xdr:to>
      <xdr:col>4</xdr:col>
      <xdr:colOff>520700</xdr:colOff>
      <xdr:row>36</xdr:row>
      <xdr:rowOff>46834</xdr:rowOff>
    </xdr:to>
    <xdr:sp macro="" textlink="">
      <xdr:nvSpPr>
        <xdr:cNvPr id="130" name="円/楕円 129"/>
        <xdr:cNvSpPr/>
      </xdr:nvSpPr>
      <xdr:spPr bwMode="auto">
        <a:xfrm>
          <a:off x="4953000" y="689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31611</xdr:rowOff>
    </xdr:from>
    <xdr:ext cx="736600" cy="259045"/>
    <xdr:sp macro="" textlink="">
      <xdr:nvSpPr>
        <xdr:cNvPr id="131" name="テキスト ボックス 130"/>
        <xdr:cNvSpPr txBox="1"/>
      </xdr:nvSpPr>
      <xdr:spPr>
        <a:xfrm>
          <a:off x="4622800" y="698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203867</xdr:rowOff>
    </xdr:from>
    <xdr:to>
      <xdr:col>3</xdr:col>
      <xdr:colOff>955675</xdr:colOff>
      <xdr:row>35</xdr:row>
      <xdr:rowOff>305467</xdr:rowOff>
    </xdr:to>
    <xdr:sp macro="" textlink="">
      <xdr:nvSpPr>
        <xdr:cNvPr id="132" name="円/楕円 131"/>
        <xdr:cNvSpPr/>
      </xdr:nvSpPr>
      <xdr:spPr bwMode="auto">
        <a:xfrm>
          <a:off x="4254500" y="681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290244</xdr:rowOff>
    </xdr:from>
    <xdr:ext cx="762000" cy="259045"/>
    <xdr:sp macro="" textlink="">
      <xdr:nvSpPr>
        <xdr:cNvPr id="133" name="テキスト ボックス 132"/>
        <xdr:cNvSpPr txBox="1"/>
      </xdr:nvSpPr>
      <xdr:spPr>
        <a:xfrm>
          <a:off x="3924300" y="69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209180</xdr:rowOff>
    </xdr:from>
    <xdr:to>
      <xdr:col>3</xdr:col>
      <xdr:colOff>257175</xdr:colOff>
      <xdr:row>35</xdr:row>
      <xdr:rowOff>310780</xdr:rowOff>
    </xdr:to>
    <xdr:sp macro="" textlink="">
      <xdr:nvSpPr>
        <xdr:cNvPr id="134" name="円/楕円 133"/>
        <xdr:cNvSpPr/>
      </xdr:nvSpPr>
      <xdr:spPr bwMode="auto">
        <a:xfrm>
          <a:off x="3556000" y="681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295557</xdr:rowOff>
    </xdr:from>
    <xdr:ext cx="762000" cy="259045"/>
    <xdr:sp macro="" textlink="">
      <xdr:nvSpPr>
        <xdr:cNvPr id="135" name="テキスト ボックス 134"/>
        <xdr:cNvSpPr txBox="1"/>
      </xdr:nvSpPr>
      <xdr:spPr>
        <a:xfrm>
          <a:off x="3225800" y="69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185700</xdr:rowOff>
    </xdr:from>
    <xdr:to>
      <xdr:col>2</xdr:col>
      <xdr:colOff>692150</xdr:colOff>
      <xdr:row>35</xdr:row>
      <xdr:rowOff>287300</xdr:rowOff>
    </xdr:to>
    <xdr:sp macro="" textlink="">
      <xdr:nvSpPr>
        <xdr:cNvPr id="136" name="円/楕円 135"/>
        <xdr:cNvSpPr/>
      </xdr:nvSpPr>
      <xdr:spPr bwMode="auto">
        <a:xfrm>
          <a:off x="2857500" y="679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272077</xdr:rowOff>
    </xdr:from>
    <xdr:ext cx="762000" cy="259045"/>
    <xdr:sp macro="" textlink="">
      <xdr:nvSpPr>
        <xdr:cNvPr id="137" name="テキスト ボックス 136"/>
        <xdr:cNvSpPr txBox="1"/>
      </xdr:nvSpPr>
      <xdr:spPr>
        <a:xfrm>
          <a:off x="2527300" y="68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5,361
404.94
5,901,138
5,682,647
175,245
3,520,635
6,854,652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151572</xdr:rowOff>
    </xdr:from>
    <xdr:to>
      <xdr:col>6</xdr:col>
      <xdr:colOff>511175</xdr:colOff>
      <xdr:row>35</xdr:row>
      <xdr:rowOff>4033</xdr:rowOff>
    </xdr:to>
    <xdr:cxnSp macro="">
      <xdr:nvCxnSpPr>
        <xdr:cNvPr id="61" name="直線コネクタ 60"/>
        <xdr:cNvCxnSpPr/>
      </xdr:nvCxnSpPr>
      <xdr:spPr>
        <a:xfrm flipV="1">
          <a:off x="3797300" y="5980872"/>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151602</xdr:rowOff>
    </xdr:from>
    <xdr:to>
      <xdr:col>5</xdr:col>
      <xdr:colOff>358775</xdr:colOff>
      <xdr:row>35</xdr:row>
      <xdr:rowOff>4033</xdr:rowOff>
    </xdr:to>
    <xdr:cxnSp macro="">
      <xdr:nvCxnSpPr>
        <xdr:cNvPr id="64" name="直線コネクタ 63"/>
        <xdr:cNvCxnSpPr/>
      </xdr:nvCxnSpPr>
      <xdr:spPr>
        <a:xfrm>
          <a:off x="2908300" y="5980902"/>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112557</xdr:rowOff>
    </xdr:from>
    <xdr:to>
      <xdr:col>4</xdr:col>
      <xdr:colOff>155575</xdr:colOff>
      <xdr:row>34</xdr:row>
      <xdr:rowOff>151602</xdr:rowOff>
    </xdr:to>
    <xdr:cxnSp macro="">
      <xdr:nvCxnSpPr>
        <xdr:cNvPr id="67" name="直線コネクタ 66"/>
        <xdr:cNvCxnSpPr/>
      </xdr:nvCxnSpPr>
      <xdr:spPr>
        <a:xfrm>
          <a:off x="2019300" y="5941857"/>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93218</xdr:rowOff>
    </xdr:from>
    <xdr:to>
      <xdr:col>2</xdr:col>
      <xdr:colOff>638175</xdr:colOff>
      <xdr:row>34</xdr:row>
      <xdr:rowOff>112557</xdr:rowOff>
    </xdr:to>
    <xdr:cxnSp macro="">
      <xdr:nvCxnSpPr>
        <xdr:cNvPr id="70" name="直線コネクタ 69"/>
        <xdr:cNvCxnSpPr/>
      </xdr:nvCxnSpPr>
      <xdr:spPr>
        <a:xfrm>
          <a:off x="1130300" y="5922518"/>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100772</xdr:rowOff>
    </xdr:from>
    <xdr:to>
      <xdr:col>6</xdr:col>
      <xdr:colOff>561975</xdr:colOff>
      <xdr:row>35</xdr:row>
      <xdr:rowOff>30922</xdr:rowOff>
    </xdr:to>
    <xdr:sp macro="" textlink="">
      <xdr:nvSpPr>
        <xdr:cNvPr id="80" name="円/楕円 79"/>
        <xdr:cNvSpPr/>
      </xdr:nvSpPr>
      <xdr:spPr>
        <a:xfrm>
          <a:off x="4584700" y="5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123649</xdr:rowOff>
    </xdr:from>
    <xdr:ext cx="599010" cy="259045"/>
    <xdr:sp macro="" textlink="">
      <xdr:nvSpPr>
        <xdr:cNvPr id="81" name="人件費該当値テキスト"/>
        <xdr:cNvSpPr txBox="1"/>
      </xdr:nvSpPr>
      <xdr:spPr>
        <a:xfrm>
          <a:off x="4686300" y="578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124683</xdr:rowOff>
    </xdr:from>
    <xdr:to>
      <xdr:col>5</xdr:col>
      <xdr:colOff>409575</xdr:colOff>
      <xdr:row>35</xdr:row>
      <xdr:rowOff>54833</xdr:rowOff>
    </xdr:to>
    <xdr:sp macro="" textlink="">
      <xdr:nvSpPr>
        <xdr:cNvPr id="82" name="円/楕円 81"/>
        <xdr:cNvSpPr/>
      </xdr:nvSpPr>
      <xdr:spPr>
        <a:xfrm>
          <a:off x="3746500" y="5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71360</xdr:rowOff>
    </xdr:from>
    <xdr:ext cx="599010" cy="259045"/>
    <xdr:sp macro="" textlink="">
      <xdr:nvSpPr>
        <xdr:cNvPr id="83" name="テキスト ボックス 82"/>
        <xdr:cNvSpPr txBox="1"/>
      </xdr:nvSpPr>
      <xdr:spPr>
        <a:xfrm>
          <a:off x="3497794" y="572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100802</xdr:rowOff>
    </xdr:from>
    <xdr:to>
      <xdr:col>4</xdr:col>
      <xdr:colOff>206375</xdr:colOff>
      <xdr:row>35</xdr:row>
      <xdr:rowOff>30952</xdr:rowOff>
    </xdr:to>
    <xdr:sp macro="" textlink="">
      <xdr:nvSpPr>
        <xdr:cNvPr id="84" name="円/楕円 83"/>
        <xdr:cNvSpPr/>
      </xdr:nvSpPr>
      <xdr:spPr>
        <a:xfrm>
          <a:off x="2857500" y="59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47479</xdr:rowOff>
    </xdr:from>
    <xdr:ext cx="599010" cy="259045"/>
    <xdr:sp macro="" textlink="">
      <xdr:nvSpPr>
        <xdr:cNvPr id="85" name="テキスト ボックス 84"/>
        <xdr:cNvSpPr txBox="1"/>
      </xdr:nvSpPr>
      <xdr:spPr>
        <a:xfrm>
          <a:off x="2608794" y="570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61757</xdr:rowOff>
    </xdr:from>
    <xdr:to>
      <xdr:col>3</xdr:col>
      <xdr:colOff>3175</xdr:colOff>
      <xdr:row>34</xdr:row>
      <xdr:rowOff>163357</xdr:rowOff>
    </xdr:to>
    <xdr:sp macro="" textlink="">
      <xdr:nvSpPr>
        <xdr:cNvPr id="86" name="円/楕円 85"/>
        <xdr:cNvSpPr/>
      </xdr:nvSpPr>
      <xdr:spPr>
        <a:xfrm>
          <a:off x="1968500" y="58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8434</xdr:rowOff>
    </xdr:from>
    <xdr:ext cx="599010" cy="259045"/>
    <xdr:sp macro="" textlink="">
      <xdr:nvSpPr>
        <xdr:cNvPr id="87" name="テキスト ボックス 86"/>
        <xdr:cNvSpPr txBox="1"/>
      </xdr:nvSpPr>
      <xdr:spPr>
        <a:xfrm>
          <a:off x="1719794" y="56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42418</xdr:rowOff>
    </xdr:from>
    <xdr:to>
      <xdr:col>1</xdr:col>
      <xdr:colOff>485775</xdr:colOff>
      <xdr:row>34</xdr:row>
      <xdr:rowOff>144018</xdr:rowOff>
    </xdr:to>
    <xdr:sp macro="" textlink="">
      <xdr:nvSpPr>
        <xdr:cNvPr id="88" name="円/楕円 87"/>
        <xdr:cNvSpPr/>
      </xdr:nvSpPr>
      <xdr:spPr>
        <a:xfrm>
          <a:off x="1079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160545</xdr:rowOff>
    </xdr:from>
    <xdr:ext cx="599010" cy="259045"/>
    <xdr:sp macro="" textlink="">
      <xdr:nvSpPr>
        <xdr:cNvPr id="89" name="テキスト ボックス 88"/>
        <xdr:cNvSpPr txBox="1"/>
      </xdr:nvSpPr>
      <xdr:spPr>
        <a:xfrm>
          <a:off x="830794" y="564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48451</xdr:rowOff>
    </xdr:from>
    <xdr:to>
      <xdr:col>6</xdr:col>
      <xdr:colOff>511175</xdr:colOff>
      <xdr:row>55</xdr:row>
      <xdr:rowOff>90277</xdr:rowOff>
    </xdr:to>
    <xdr:cxnSp macro="">
      <xdr:nvCxnSpPr>
        <xdr:cNvPr id="119" name="直線コネクタ 118"/>
        <xdr:cNvCxnSpPr/>
      </xdr:nvCxnSpPr>
      <xdr:spPr>
        <a:xfrm flipV="1">
          <a:off x="3797300" y="9478201"/>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85994</xdr:rowOff>
    </xdr:from>
    <xdr:to>
      <xdr:col>5</xdr:col>
      <xdr:colOff>358775</xdr:colOff>
      <xdr:row>55</xdr:row>
      <xdr:rowOff>90277</xdr:rowOff>
    </xdr:to>
    <xdr:cxnSp macro="">
      <xdr:nvCxnSpPr>
        <xdr:cNvPr id="122" name="直線コネクタ 121"/>
        <xdr:cNvCxnSpPr/>
      </xdr:nvCxnSpPr>
      <xdr:spPr>
        <a:xfrm>
          <a:off x="2908300" y="9344294"/>
          <a:ext cx="889000" cy="1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85994</xdr:rowOff>
    </xdr:from>
    <xdr:to>
      <xdr:col>4</xdr:col>
      <xdr:colOff>155575</xdr:colOff>
      <xdr:row>56</xdr:row>
      <xdr:rowOff>29972</xdr:rowOff>
    </xdr:to>
    <xdr:cxnSp macro="">
      <xdr:nvCxnSpPr>
        <xdr:cNvPr id="125" name="直線コネクタ 124"/>
        <xdr:cNvCxnSpPr/>
      </xdr:nvCxnSpPr>
      <xdr:spPr>
        <a:xfrm flipV="1">
          <a:off x="2019300" y="9344294"/>
          <a:ext cx="889000" cy="28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29972</xdr:rowOff>
    </xdr:from>
    <xdr:to>
      <xdr:col>2</xdr:col>
      <xdr:colOff>638175</xdr:colOff>
      <xdr:row>56</xdr:row>
      <xdr:rowOff>32570</xdr:rowOff>
    </xdr:to>
    <xdr:cxnSp macro="">
      <xdr:nvCxnSpPr>
        <xdr:cNvPr id="128" name="直線コネクタ 127"/>
        <xdr:cNvCxnSpPr/>
      </xdr:nvCxnSpPr>
      <xdr:spPr>
        <a:xfrm flipV="1">
          <a:off x="1130300" y="9631172"/>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169101</xdr:rowOff>
    </xdr:from>
    <xdr:to>
      <xdr:col>6</xdr:col>
      <xdr:colOff>561975</xdr:colOff>
      <xdr:row>55</xdr:row>
      <xdr:rowOff>99251</xdr:rowOff>
    </xdr:to>
    <xdr:sp macro="" textlink="">
      <xdr:nvSpPr>
        <xdr:cNvPr id="138" name="円/楕円 137"/>
        <xdr:cNvSpPr/>
      </xdr:nvSpPr>
      <xdr:spPr>
        <a:xfrm>
          <a:off x="4584700" y="94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20528</xdr:rowOff>
    </xdr:from>
    <xdr:ext cx="599010" cy="259045"/>
    <xdr:sp macro="" textlink="">
      <xdr:nvSpPr>
        <xdr:cNvPr id="139" name="物件費該当値テキスト"/>
        <xdr:cNvSpPr txBox="1"/>
      </xdr:nvSpPr>
      <xdr:spPr>
        <a:xfrm>
          <a:off x="4686300" y="927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39477</xdr:rowOff>
    </xdr:from>
    <xdr:to>
      <xdr:col>5</xdr:col>
      <xdr:colOff>409575</xdr:colOff>
      <xdr:row>55</xdr:row>
      <xdr:rowOff>141077</xdr:rowOff>
    </xdr:to>
    <xdr:sp macro="" textlink="">
      <xdr:nvSpPr>
        <xdr:cNvPr id="140" name="円/楕円 139"/>
        <xdr:cNvSpPr/>
      </xdr:nvSpPr>
      <xdr:spPr>
        <a:xfrm>
          <a:off x="3746500" y="94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157604</xdr:rowOff>
    </xdr:from>
    <xdr:ext cx="599010" cy="259045"/>
    <xdr:sp macro="" textlink="">
      <xdr:nvSpPr>
        <xdr:cNvPr id="141" name="テキスト ボックス 140"/>
        <xdr:cNvSpPr txBox="1"/>
      </xdr:nvSpPr>
      <xdr:spPr>
        <a:xfrm>
          <a:off x="3497794" y="924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133,986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35194</xdr:rowOff>
    </xdr:from>
    <xdr:to>
      <xdr:col>4</xdr:col>
      <xdr:colOff>206375</xdr:colOff>
      <xdr:row>54</xdr:row>
      <xdr:rowOff>136794</xdr:rowOff>
    </xdr:to>
    <xdr:sp macro="" textlink="">
      <xdr:nvSpPr>
        <xdr:cNvPr id="142" name="円/楕円 141"/>
        <xdr:cNvSpPr/>
      </xdr:nvSpPr>
      <xdr:spPr>
        <a:xfrm>
          <a:off x="2857500" y="92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153321</xdr:rowOff>
    </xdr:from>
    <xdr:ext cx="599010" cy="259045"/>
    <xdr:sp macro="" textlink="">
      <xdr:nvSpPr>
        <xdr:cNvPr id="143" name="テキスト ボックス 142"/>
        <xdr:cNvSpPr txBox="1"/>
      </xdr:nvSpPr>
      <xdr:spPr>
        <a:xfrm>
          <a:off x="2608794" y="906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150622</xdr:rowOff>
    </xdr:from>
    <xdr:to>
      <xdr:col>3</xdr:col>
      <xdr:colOff>3175</xdr:colOff>
      <xdr:row>56</xdr:row>
      <xdr:rowOff>80772</xdr:rowOff>
    </xdr:to>
    <xdr:sp macro="" textlink="">
      <xdr:nvSpPr>
        <xdr:cNvPr id="144" name="円/楕円 143"/>
        <xdr:cNvSpPr/>
      </xdr:nvSpPr>
      <xdr:spPr>
        <a:xfrm>
          <a:off x="1968500" y="9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97299</xdr:rowOff>
    </xdr:from>
    <xdr:ext cx="599010" cy="259045"/>
    <xdr:sp macro="" textlink="">
      <xdr:nvSpPr>
        <xdr:cNvPr id="145" name="テキスト ボックス 144"/>
        <xdr:cNvSpPr txBox="1"/>
      </xdr:nvSpPr>
      <xdr:spPr>
        <a:xfrm>
          <a:off x="1719794" y="935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119,400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153220</xdr:rowOff>
    </xdr:from>
    <xdr:to>
      <xdr:col>1</xdr:col>
      <xdr:colOff>485775</xdr:colOff>
      <xdr:row>56</xdr:row>
      <xdr:rowOff>83370</xdr:rowOff>
    </xdr:to>
    <xdr:sp macro="" textlink="">
      <xdr:nvSpPr>
        <xdr:cNvPr id="146" name="円/楕円 145"/>
        <xdr:cNvSpPr/>
      </xdr:nvSpPr>
      <xdr:spPr>
        <a:xfrm>
          <a:off x="1079500" y="95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99897</xdr:rowOff>
    </xdr:from>
    <xdr:ext cx="599010" cy="259045"/>
    <xdr:sp macro="" textlink="">
      <xdr:nvSpPr>
        <xdr:cNvPr id="147" name="テキスト ボックス 146"/>
        <xdr:cNvSpPr txBox="1"/>
      </xdr:nvSpPr>
      <xdr:spPr>
        <a:xfrm>
          <a:off x="830794"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22352</xdr:rowOff>
    </xdr:from>
    <xdr:to>
      <xdr:col>6</xdr:col>
      <xdr:colOff>511175</xdr:colOff>
      <xdr:row>73</xdr:row>
      <xdr:rowOff>155816</xdr:rowOff>
    </xdr:to>
    <xdr:cxnSp macro="">
      <xdr:nvCxnSpPr>
        <xdr:cNvPr id="176" name="直線コネクタ 175"/>
        <xdr:cNvCxnSpPr/>
      </xdr:nvCxnSpPr>
      <xdr:spPr>
        <a:xfrm>
          <a:off x="3797300" y="12538202"/>
          <a:ext cx="838200" cy="1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22352</xdr:rowOff>
    </xdr:from>
    <xdr:to>
      <xdr:col>5</xdr:col>
      <xdr:colOff>358775</xdr:colOff>
      <xdr:row>73</xdr:row>
      <xdr:rowOff>145567</xdr:rowOff>
    </xdr:to>
    <xdr:cxnSp macro="">
      <xdr:nvCxnSpPr>
        <xdr:cNvPr id="179" name="直線コネクタ 178"/>
        <xdr:cNvCxnSpPr/>
      </xdr:nvCxnSpPr>
      <xdr:spPr>
        <a:xfrm flipV="1">
          <a:off x="2908300" y="12538202"/>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145567</xdr:rowOff>
    </xdr:from>
    <xdr:to>
      <xdr:col>4</xdr:col>
      <xdr:colOff>155575</xdr:colOff>
      <xdr:row>74</xdr:row>
      <xdr:rowOff>65939</xdr:rowOff>
    </xdr:to>
    <xdr:cxnSp macro="">
      <xdr:nvCxnSpPr>
        <xdr:cNvPr id="182" name="直線コネクタ 181"/>
        <xdr:cNvCxnSpPr/>
      </xdr:nvCxnSpPr>
      <xdr:spPr>
        <a:xfrm flipV="1">
          <a:off x="2019300" y="12661417"/>
          <a:ext cx="889000" cy="9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65939</xdr:rowOff>
    </xdr:from>
    <xdr:to>
      <xdr:col>2</xdr:col>
      <xdr:colOff>638175</xdr:colOff>
      <xdr:row>74</xdr:row>
      <xdr:rowOff>72644</xdr:rowOff>
    </xdr:to>
    <xdr:cxnSp macro="">
      <xdr:nvCxnSpPr>
        <xdr:cNvPr id="185" name="直線コネクタ 184"/>
        <xdr:cNvCxnSpPr/>
      </xdr:nvCxnSpPr>
      <xdr:spPr>
        <a:xfrm flipV="1">
          <a:off x="1130300" y="12753239"/>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105016</xdr:rowOff>
    </xdr:from>
    <xdr:to>
      <xdr:col>6</xdr:col>
      <xdr:colOff>561975</xdr:colOff>
      <xdr:row>74</xdr:row>
      <xdr:rowOff>35166</xdr:rowOff>
    </xdr:to>
    <xdr:sp macro="" textlink="">
      <xdr:nvSpPr>
        <xdr:cNvPr id="195" name="円/楕円 194"/>
        <xdr:cNvSpPr/>
      </xdr:nvSpPr>
      <xdr:spPr>
        <a:xfrm>
          <a:off x="4584700" y="126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127893</xdr:rowOff>
    </xdr:from>
    <xdr:ext cx="534377" cy="259045"/>
    <xdr:sp macro="" textlink="">
      <xdr:nvSpPr>
        <xdr:cNvPr id="196" name="維持補修費該当値テキスト"/>
        <xdr:cNvSpPr txBox="1"/>
      </xdr:nvSpPr>
      <xdr:spPr>
        <a:xfrm>
          <a:off x="4686300" y="124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143002</xdr:rowOff>
    </xdr:from>
    <xdr:to>
      <xdr:col>5</xdr:col>
      <xdr:colOff>409575</xdr:colOff>
      <xdr:row>73</xdr:row>
      <xdr:rowOff>73152</xdr:rowOff>
    </xdr:to>
    <xdr:sp macro="" textlink="">
      <xdr:nvSpPr>
        <xdr:cNvPr id="197" name="円/楕円 196"/>
        <xdr:cNvSpPr/>
      </xdr:nvSpPr>
      <xdr:spPr>
        <a:xfrm>
          <a:off x="3746500" y="124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89679</xdr:rowOff>
    </xdr:from>
    <xdr:ext cx="534377" cy="259045"/>
    <xdr:sp macro="" textlink="">
      <xdr:nvSpPr>
        <xdr:cNvPr id="198" name="テキスト ボックス 197"/>
        <xdr:cNvSpPr txBox="1"/>
      </xdr:nvSpPr>
      <xdr:spPr>
        <a:xfrm>
          <a:off x="3530111" y="12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94767</xdr:rowOff>
    </xdr:from>
    <xdr:to>
      <xdr:col>4</xdr:col>
      <xdr:colOff>206375</xdr:colOff>
      <xdr:row>74</xdr:row>
      <xdr:rowOff>24917</xdr:rowOff>
    </xdr:to>
    <xdr:sp macro="" textlink="">
      <xdr:nvSpPr>
        <xdr:cNvPr id="199" name="円/楕円 198"/>
        <xdr:cNvSpPr/>
      </xdr:nvSpPr>
      <xdr:spPr>
        <a:xfrm>
          <a:off x="2857500" y="126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41444</xdr:rowOff>
    </xdr:from>
    <xdr:ext cx="534377" cy="259045"/>
    <xdr:sp macro="" textlink="">
      <xdr:nvSpPr>
        <xdr:cNvPr id="200" name="テキスト ボックス 199"/>
        <xdr:cNvSpPr txBox="1"/>
      </xdr:nvSpPr>
      <xdr:spPr>
        <a:xfrm>
          <a:off x="2641111" y="123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15139</xdr:rowOff>
    </xdr:from>
    <xdr:to>
      <xdr:col>3</xdr:col>
      <xdr:colOff>3175</xdr:colOff>
      <xdr:row>74</xdr:row>
      <xdr:rowOff>116739</xdr:rowOff>
    </xdr:to>
    <xdr:sp macro="" textlink="">
      <xdr:nvSpPr>
        <xdr:cNvPr id="201" name="円/楕円 200"/>
        <xdr:cNvSpPr/>
      </xdr:nvSpPr>
      <xdr:spPr>
        <a:xfrm>
          <a:off x="1968500" y="127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133266</xdr:rowOff>
    </xdr:from>
    <xdr:ext cx="534377" cy="259045"/>
    <xdr:sp macro="" textlink="">
      <xdr:nvSpPr>
        <xdr:cNvPr id="202" name="テキスト ボックス 201"/>
        <xdr:cNvSpPr txBox="1"/>
      </xdr:nvSpPr>
      <xdr:spPr>
        <a:xfrm>
          <a:off x="1752111" y="124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21844</xdr:rowOff>
    </xdr:from>
    <xdr:to>
      <xdr:col>1</xdr:col>
      <xdr:colOff>485775</xdr:colOff>
      <xdr:row>74</xdr:row>
      <xdr:rowOff>123444</xdr:rowOff>
    </xdr:to>
    <xdr:sp macro="" textlink="">
      <xdr:nvSpPr>
        <xdr:cNvPr id="203" name="円/楕円 202"/>
        <xdr:cNvSpPr/>
      </xdr:nvSpPr>
      <xdr:spPr>
        <a:xfrm>
          <a:off x="1079500" y="127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139971</xdr:rowOff>
    </xdr:from>
    <xdr:ext cx="534377" cy="259045"/>
    <xdr:sp macro="" textlink="">
      <xdr:nvSpPr>
        <xdr:cNvPr id="204" name="テキスト ボックス 203"/>
        <xdr:cNvSpPr txBox="1"/>
      </xdr:nvSpPr>
      <xdr:spPr>
        <a:xfrm>
          <a:off x="863111" y="124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157511</xdr:rowOff>
    </xdr:from>
    <xdr:to>
      <xdr:col>6</xdr:col>
      <xdr:colOff>511175</xdr:colOff>
      <xdr:row>98</xdr:row>
      <xdr:rowOff>4407</xdr:rowOff>
    </xdr:to>
    <xdr:cxnSp macro="">
      <xdr:nvCxnSpPr>
        <xdr:cNvPr id="234" name="直線コネクタ 233"/>
        <xdr:cNvCxnSpPr/>
      </xdr:nvCxnSpPr>
      <xdr:spPr>
        <a:xfrm>
          <a:off x="3797300" y="16788161"/>
          <a:ext cx="8382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157511</xdr:rowOff>
    </xdr:from>
    <xdr:to>
      <xdr:col>5</xdr:col>
      <xdr:colOff>358775</xdr:colOff>
      <xdr:row>98</xdr:row>
      <xdr:rowOff>96743</xdr:rowOff>
    </xdr:to>
    <xdr:cxnSp macro="">
      <xdr:nvCxnSpPr>
        <xdr:cNvPr id="237" name="直線コネクタ 236"/>
        <xdr:cNvCxnSpPr/>
      </xdr:nvCxnSpPr>
      <xdr:spPr>
        <a:xfrm flipV="1">
          <a:off x="2908300" y="16788161"/>
          <a:ext cx="889000" cy="1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96743</xdr:rowOff>
    </xdr:from>
    <xdr:to>
      <xdr:col>4</xdr:col>
      <xdr:colOff>155575</xdr:colOff>
      <xdr:row>98</xdr:row>
      <xdr:rowOff>145720</xdr:rowOff>
    </xdr:to>
    <xdr:cxnSp macro="">
      <xdr:nvCxnSpPr>
        <xdr:cNvPr id="240" name="直線コネクタ 239"/>
        <xdr:cNvCxnSpPr/>
      </xdr:nvCxnSpPr>
      <xdr:spPr>
        <a:xfrm flipV="1">
          <a:off x="2019300" y="16898843"/>
          <a:ext cx="8890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145720</xdr:rowOff>
    </xdr:from>
    <xdr:to>
      <xdr:col>2</xdr:col>
      <xdr:colOff>638175</xdr:colOff>
      <xdr:row>99</xdr:row>
      <xdr:rowOff>49537</xdr:rowOff>
    </xdr:to>
    <xdr:cxnSp macro="">
      <xdr:nvCxnSpPr>
        <xdr:cNvPr id="243" name="直線コネクタ 242"/>
        <xdr:cNvCxnSpPr/>
      </xdr:nvCxnSpPr>
      <xdr:spPr>
        <a:xfrm flipV="1">
          <a:off x="1130300" y="16947820"/>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125057</xdr:rowOff>
    </xdr:from>
    <xdr:to>
      <xdr:col>6</xdr:col>
      <xdr:colOff>561975</xdr:colOff>
      <xdr:row>98</xdr:row>
      <xdr:rowOff>55207</xdr:rowOff>
    </xdr:to>
    <xdr:sp macro="" textlink="">
      <xdr:nvSpPr>
        <xdr:cNvPr id="253" name="円/楕円 252"/>
        <xdr:cNvSpPr/>
      </xdr:nvSpPr>
      <xdr:spPr>
        <a:xfrm>
          <a:off x="4584700" y="167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103484</xdr:rowOff>
    </xdr:from>
    <xdr:ext cx="534377" cy="259045"/>
    <xdr:sp macro="" textlink="">
      <xdr:nvSpPr>
        <xdr:cNvPr id="254" name="扶助費該当値テキスト"/>
        <xdr:cNvSpPr txBox="1"/>
      </xdr:nvSpPr>
      <xdr:spPr>
        <a:xfrm>
          <a:off x="4686300" y="167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106711</xdr:rowOff>
    </xdr:from>
    <xdr:to>
      <xdr:col>5</xdr:col>
      <xdr:colOff>409575</xdr:colOff>
      <xdr:row>98</xdr:row>
      <xdr:rowOff>36861</xdr:rowOff>
    </xdr:to>
    <xdr:sp macro="" textlink="">
      <xdr:nvSpPr>
        <xdr:cNvPr id="255" name="円/楕円 254"/>
        <xdr:cNvSpPr/>
      </xdr:nvSpPr>
      <xdr:spPr>
        <a:xfrm>
          <a:off x="3746500" y="167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27988</xdr:rowOff>
    </xdr:from>
    <xdr:ext cx="534377" cy="259045"/>
    <xdr:sp macro="" textlink="">
      <xdr:nvSpPr>
        <xdr:cNvPr id="256" name="テキスト ボックス 255"/>
        <xdr:cNvSpPr txBox="1"/>
      </xdr:nvSpPr>
      <xdr:spPr>
        <a:xfrm>
          <a:off x="3530111" y="168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45943</xdr:rowOff>
    </xdr:from>
    <xdr:to>
      <xdr:col>4</xdr:col>
      <xdr:colOff>206375</xdr:colOff>
      <xdr:row>98</xdr:row>
      <xdr:rowOff>147543</xdr:rowOff>
    </xdr:to>
    <xdr:sp macro="" textlink="">
      <xdr:nvSpPr>
        <xdr:cNvPr id="257" name="円/楕円 256"/>
        <xdr:cNvSpPr/>
      </xdr:nvSpPr>
      <xdr:spPr>
        <a:xfrm>
          <a:off x="2857500" y="168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138670</xdr:rowOff>
    </xdr:from>
    <xdr:ext cx="534377" cy="259045"/>
    <xdr:sp macro="" textlink="">
      <xdr:nvSpPr>
        <xdr:cNvPr id="258" name="テキスト ボックス 257"/>
        <xdr:cNvSpPr txBox="1"/>
      </xdr:nvSpPr>
      <xdr:spPr>
        <a:xfrm>
          <a:off x="2641111" y="169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94920</xdr:rowOff>
    </xdr:from>
    <xdr:to>
      <xdr:col>3</xdr:col>
      <xdr:colOff>3175</xdr:colOff>
      <xdr:row>99</xdr:row>
      <xdr:rowOff>25070</xdr:rowOff>
    </xdr:to>
    <xdr:sp macro="" textlink="">
      <xdr:nvSpPr>
        <xdr:cNvPr id="259" name="円/楕円 258"/>
        <xdr:cNvSpPr/>
      </xdr:nvSpPr>
      <xdr:spPr>
        <a:xfrm>
          <a:off x="1968500" y="16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16197</xdr:rowOff>
    </xdr:from>
    <xdr:ext cx="534377" cy="259045"/>
    <xdr:sp macro="" textlink="">
      <xdr:nvSpPr>
        <xdr:cNvPr id="260" name="テキスト ボックス 259"/>
        <xdr:cNvSpPr txBox="1"/>
      </xdr:nvSpPr>
      <xdr:spPr>
        <a:xfrm>
          <a:off x="1752111" y="169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170187</xdr:rowOff>
    </xdr:from>
    <xdr:to>
      <xdr:col>1</xdr:col>
      <xdr:colOff>485775</xdr:colOff>
      <xdr:row>99</xdr:row>
      <xdr:rowOff>100337</xdr:rowOff>
    </xdr:to>
    <xdr:sp macro="" textlink="">
      <xdr:nvSpPr>
        <xdr:cNvPr id="261" name="円/楕円 260"/>
        <xdr:cNvSpPr/>
      </xdr:nvSpPr>
      <xdr:spPr>
        <a:xfrm>
          <a:off x="1079500" y="169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91464</xdr:rowOff>
    </xdr:from>
    <xdr:ext cx="534377" cy="259045"/>
    <xdr:sp macro="" textlink="">
      <xdr:nvSpPr>
        <xdr:cNvPr id="262" name="テキスト ボックス 261"/>
        <xdr:cNvSpPr txBox="1"/>
      </xdr:nvSpPr>
      <xdr:spPr>
        <a:xfrm>
          <a:off x="863111" y="1706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81054</xdr:rowOff>
    </xdr:from>
    <xdr:to>
      <xdr:col>15</xdr:col>
      <xdr:colOff>180975</xdr:colOff>
      <xdr:row>37</xdr:row>
      <xdr:rowOff>43090</xdr:rowOff>
    </xdr:to>
    <xdr:cxnSp macro="">
      <xdr:nvCxnSpPr>
        <xdr:cNvPr id="293" name="直線コネクタ 292"/>
        <xdr:cNvCxnSpPr/>
      </xdr:nvCxnSpPr>
      <xdr:spPr>
        <a:xfrm flipV="1">
          <a:off x="9639300" y="6253254"/>
          <a:ext cx="838200" cy="1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26827</xdr:rowOff>
    </xdr:from>
    <xdr:to>
      <xdr:col>14</xdr:col>
      <xdr:colOff>28575</xdr:colOff>
      <xdr:row>37</xdr:row>
      <xdr:rowOff>43090</xdr:rowOff>
    </xdr:to>
    <xdr:cxnSp macro="">
      <xdr:nvCxnSpPr>
        <xdr:cNvPr id="296" name="直線コネクタ 295"/>
        <xdr:cNvCxnSpPr/>
      </xdr:nvCxnSpPr>
      <xdr:spPr>
        <a:xfrm>
          <a:off x="8750300" y="6370477"/>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26827</xdr:rowOff>
    </xdr:from>
    <xdr:to>
      <xdr:col>12</xdr:col>
      <xdr:colOff>511175</xdr:colOff>
      <xdr:row>37</xdr:row>
      <xdr:rowOff>31092</xdr:rowOff>
    </xdr:to>
    <xdr:cxnSp macro="">
      <xdr:nvCxnSpPr>
        <xdr:cNvPr id="299" name="直線コネクタ 298"/>
        <xdr:cNvCxnSpPr/>
      </xdr:nvCxnSpPr>
      <xdr:spPr>
        <a:xfrm flipV="1">
          <a:off x="7861300" y="6370477"/>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31092</xdr:rowOff>
    </xdr:from>
    <xdr:to>
      <xdr:col>11</xdr:col>
      <xdr:colOff>307975</xdr:colOff>
      <xdr:row>37</xdr:row>
      <xdr:rowOff>46640</xdr:rowOff>
    </xdr:to>
    <xdr:cxnSp macro="">
      <xdr:nvCxnSpPr>
        <xdr:cNvPr id="302" name="直線コネクタ 301"/>
        <xdr:cNvCxnSpPr/>
      </xdr:nvCxnSpPr>
      <xdr:spPr>
        <a:xfrm flipV="1">
          <a:off x="6972300" y="6374742"/>
          <a:ext cx="889000" cy="1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30254</xdr:rowOff>
    </xdr:from>
    <xdr:to>
      <xdr:col>15</xdr:col>
      <xdr:colOff>231775</xdr:colOff>
      <xdr:row>36</xdr:row>
      <xdr:rowOff>131854</xdr:rowOff>
    </xdr:to>
    <xdr:sp macro="" textlink="">
      <xdr:nvSpPr>
        <xdr:cNvPr id="312" name="円/楕円 311"/>
        <xdr:cNvSpPr/>
      </xdr:nvSpPr>
      <xdr:spPr>
        <a:xfrm>
          <a:off x="10426700" y="62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53131</xdr:rowOff>
    </xdr:from>
    <xdr:ext cx="599010" cy="259045"/>
    <xdr:sp macro="" textlink="">
      <xdr:nvSpPr>
        <xdr:cNvPr id="313" name="補助費等該当値テキスト"/>
        <xdr:cNvSpPr txBox="1"/>
      </xdr:nvSpPr>
      <xdr:spPr>
        <a:xfrm>
          <a:off x="10528300" y="605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163740</xdr:rowOff>
    </xdr:from>
    <xdr:to>
      <xdr:col>14</xdr:col>
      <xdr:colOff>79375</xdr:colOff>
      <xdr:row>37</xdr:row>
      <xdr:rowOff>93890</xdr:rowOff>
    </xdr:to>
    <xdr:sp macro="" textlink="">
      <xdr:nvSpPr>
        <xdr:cNvPr id="314" name="円/楕円 313"/>
        <xdr:cNvSpPr/>
      </xdr:nvSpPr>
      <xdr:spPr>
        <a:xfrm>
          <a:off x="9588500" y="63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85017</xdr:rowOff>
    </xdr:from>
    <xdr:ext cx="599010" cy="259045"/>
    <xdr:sp macro="" textlink="">
      <xdr:nvSpPr>
        <xdr:cNvPr id="315" name="テキスト ボックス 314"/>
        <xdr:cNvSpPr txBox="1"/>
      </xdr:nvSpPr>
      <xdr:spPr>
        <a:xfrm>
          <a:off x="9339794" y="642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147477</xdr:rowOff>
    </xdr:from>
    <xdr:to>
      <xdr:col>12</xdr:col>
      <xdr:colOff>561975</xdr:colOff>
      <xdr:row>37</xdr:row>
      <xdr:rowOff>77627</xdr:rowOff>
    </xdr:to>
    <xdr:sp macro="" textlink="">
      <xdr:nvSpPr>
        <xdr:cNvPr id="316" name="円/楕円 315"/>
        <xdr:cNvSpPr/>
      </xdr:nvSpPr>
      <xdr:spPr>
        <a:xfrm>
          <a:off x="8699500" y="63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94154</xdr:rowOff>
    </xdr:from>
    <xdr:ext cx="599010" cy="259045"/>
    <xdr:sp macro="" textlink="">
      <xdr:nvSpPr>
        <xdr:cNvPr id="317" name="テキスト ボックス 316"/>
        <xdr:cNvSpPr txBox="1"/>
      </xdr:nvSpPr>
      <xdr:spPr>
        <a:xfrm>
          <a:off x="8450794" y="609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127,063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151742</xdr:rowOff>
    </xdr:from>
    <xdr:to>
      <xdr:col>11</xdr:col>
      <xdr:colOff>358775</xdr:colOff>
      <xdr:row>37</xdr:row>
      <xdr:rowOff>81892</xdr:rowOff>
    </xdr:to>
    <xdr:sp macro="" textlink="">
      <xdr:nvSpPr>
        <xdr:cNvPr id="318" name="円/楕円 317"/>
        <xdr:cNvSpPr/>
      </xdr:nvSpPr>
      <xdr:spPr>
        <a:xfrm>
          <a:off x="7810500" y="632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98419</xdr:rowOff>
    </xdr:from>
    <xdr:ext cx="599010" cy="259045"/>
    <xdr:sp macro="" textlink="">
      <xdr:nvSpPr>
        <xdr:cNvPr id="319" name="テキスト ボックス 318"/>
        <xdr:cNvSpPr txBox="1"/>
      </xdr:nvSpPr>
      <xdr:spPr>
        <a:xfrm>
          <a:off x="7561794" y="609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167290</xdr:rowOff>
    </xdr:from>
    <xdr:to>
      <xdr:col>10</xdr:col>
      <xdr:colOff>155575</xdr:colOff>
      <xdr:row>37</xdr:row>
      <xdr:rowOff>97440</xdr:rowOff>
    </xdr:to>
    <xdr:sp macro="" textlink="">
      <xdr:nvSpPr>
        <xdr:cNvPr id="320" name="円/楕円 319"/>
        <xdr:cNvSpPr/>
      </xdr:nvSpPr>
      <xdr:spPr>
        <a:xfrm>
          <a:off x="6921500" y="63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113967</xdr:rowOff>
    </xdr:from>
    <xdr:ext cx="599010" cy="259045"/>
    <xdr:sp macro="" textlink="">
      <xdr:nvSpPr>
        <xdr:cNvPr id="321" name="テキスト ボックス 320"/>
        <xdr:cNvSpPr txBox="1"/>
      </xdr:nvSpPr>
      <xdr:spPr>
        <a:xfrm>
          <a:off x="6672794" y="611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16416</xdr:rowOff>
    </xdr:from>
    <xdr:to>
      <xdr:col>15</xdr:col>
      <xdr:colOff>180975</xdr:colOff>
      <xdr:row>55</xdr:row>
      <xdr:rowOff>41628</xdr:rowOff>
    </xdr:to>
    <xdr:cxnSp macro="">
      <xdr:nvCxnSpPr>
        <xdr:cNvPr id="352" name="直線コネクタ 351"/>
        <xdr:cNvCxnSpPr/>
      </xdr:nvCxnSpPr>
      <xdr:spPr>
        <a:xfrm flipV="1">
          <a:off x="9639300" y="9446166"/>
          <a:ext cx="8382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41628</xdr:rowOff>
    </xdr:from>
    <xdr:to>
      <xdr:col>14</xdr:col>
      <xdr:colOff>28575</xdr:colOff>
      <xdr:row>56</xdr:row>
      <xdr:rowOff>110371</xdr:rowOff>
    </xdr:to>
    <xdr:cxnSp macro="">
      <xdr:nvCxnSpPr>
        <xdr:cNvPr id="355" name="直線コネクタ 354"/>
        <xdr:cNvCxnSpPr/>
      </xdr:nvCxnSpPr>
      <xdr:spPr>
        <a:xfrm flipV="1">
          <a:off x="8750300" y="9471378"/>
          <a:ext cx="889000" cy="24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110371</xdr:rowOff>
    </xdr:from>
    <xdr:to>
      <xdr:col>12</xdr:col>
      <xdr:colOff>511175</xdr:colOff>
      <xdr:row>57</xdr:row>
      <xdr:rowOff>23467</xdr:rowOff>
    </xdr:to>
    <xdr:cxnSp macro="">
      <xdr:nvCxnSpPr>
        <xdr:cNvPr id="358" name="直線コネクタ 357"/>
        <xdr:cNvCxnSpPr/>
      </xdr:nvCxnSpPr>
      <xdr:spPr>
        <a:xfrm flipV="1">
          <a:off x="7861300" y="9711571"/>
          <a:ext cx="889000" cy="8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111165</xdr:rowOff>
    </xdr:from>
    <xdr:to>
      <xdr:col>11</xdr:col>
      <xdr:colOff>307975</xdr:colOff>
      <xdr:row>57</xdr:row>
      <xdr:rowOff>23467</xdr:rowOff>
    </xdr:to>
    <xdr:cxnSp macro="">
      <xdr:nvCxnSpPr>
        <xdr:cNvPr id="361" name="直線コネクタ 360"/>
        <xdr:cNvCxnSpPr/>
      </xdr:nvCxnSpPr>
      <xdr:spPr>
        <a:xfrm>
          <a:off x="6972300" y="9369465"/>
          <a:ext cx="889000" cy="4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137066</xdr:rowOff>
    </xdr:from>
    <xdr:to>
      <xdr:col>15</xdr:col>
      <xdr:colOff>231775</xdr:colOff>
      <xdr:row>55</xdr:row>
      <xdr:rowOff>67216</xdr:rowOff>
    </xdr:to>
    <xdr:sp macro="" textlink="">
      <xdr:nvSpPr>
        <xdr:cNvPr id="371" name="円/楕円 370"/>
        <xdr:cNvSpPr/>
      </xdr:nvSpPr>
      <xdr:spPr>
        <a:xfrm>
          <a:off x="10426700" y="93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159943</xdr:rowOff>
    </xdr:from>
    <xdr:ext cx="599010" cy="259045"/>
    <xdr:sp macro="" textlink="">
      <xdr:nvSpPr>
        <xdr:cNvPr id="372" name="普通建設事業費該当値テキスト"/>
        <xdr:cNvSpPr txBox="1"/>
      </xdr:nvSpPr>
      <xdr:spPr>
        <a:xfrm>
          <a:off x="10528300" y="924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235,251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162278</xdr:rowOff>
    </xdr:from>
    <xdr:to>
      <xdr:col>14</xdr:col>
      <xdr:colOff>79375</xdr:colOff>
      <xdr:row>55</xdr:row>
      <xdr:rowOff>92428</xdr:rowOff>
    </xdr:to>
    <xdr:sp macro="" textlink="">
      <xdr:nvSpPr>
        <xdr:cNvPr id="373" name="円/楕円 372"/>
        <xdr:cNvSpPr/>
      </xdr:nvSpPr>
      <xdr:spPr>
        <a:xfrm>
          <a:off x="9588500" y="94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108955</xdr:rowOff>
    </xdr:from>
    <xdr:ext cx="599010" cy="259045"/>
    <xdr:sp macro="" textlink="">
      <xdr:nvSpPr>
        <xdr:cNvPr id="374" name="テキスト ボックス 373"/>
        <xdr:cNvSpPr txBox="1"/>
      </xdr:nvSpPr>
      <xdr:spPr>
        <a:xfrm>
          <a:off x="9339794" y="919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59571</xdr:rowOff>
    </xdr:from>
    <xdr:to>
      <xdr:col>12</xdr:col>
      <xdr:colOff>561975</xdr:colOff>
      <xdr:row>56</xdr:row>
      <xdr:rowOff>161171</xdr:rowOff>
    </xdr:to>
    <xdr:sp macro="" textlink="">
      <xdr:nvSpPr>
        <xdr:cNvPr id="375" name="円/楕円 374"/>
        <xdr:cNvSpPr/>
      </xdr:nvSpPr>
      <xdr:spPr>
        <a:xfrm>
          <a:off x="8699500" y="96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152298</xdr:rowOff>
    </xdr:from>
    <xdr:ext cx="599010" cy="259045"/>
    <xdr:sp macro="" textlink="">
      <xdr:nvSpPr>
        <xdr:cNvPr id="376" name="テキスト ボックス 375"/>
        <xdr:cNvSpPr txBox="1"/>
      </xdr:nvSpPr>
      <xdr:spPr>
        <a:xfrm>
          <a:off x="8450794" y="975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144117</xdr:rowOff>
    </xdr:from>
    <xdr:to>
      <xdr:col>11</xdr:col>
      <xdr:colOff>358775</xdr:colOff>
      <xdr:row>57</xdr:row>
      <xdr:rowOff>74267</xdr:rowOff>
    </xdr:to>
    <xdr:sp macro="" textlink="">
      <xdr:nvSpPr>
        <xdr:cNvPr id="377" name="円/楕円 376"/>
        <xdr:cNvSpPr/>
      </xdr:nvSpPr>
      <xdr:spPr>
        <a:xfrm>
          <a:off x="7810500" y="97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65394</xdr:rowOff>
    </xdr:from>
    <xdr:ext cx="599010" cy="259045"/>
    <xdr:sp macro="" textlink="">
      <xdr:nvSpPr>
        <xdr:cNvPr id="378" name="テキスト ボックス 377"/>
        <xdr:cNvSpPr txBox="1"/>
      </xdr:nvSpPr>
      <xdr:spPr>
        <a:xfrm>
          <a:off x="7561794" y="983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60365</xdr:rowOff>
    </xdr:from>
    <xdr:to>
      <xdr:col>10</xdr:col>
      <xdr:colOff>155575</xdr:colOff>
      <xdr:row>54</xdr:row>
      <xdr:rowOff>161965</xdr:rowOff>
    </xdr:to>
    <xdr:sp macro="" textlink="">
      <xdr:nvSpPr>
        <xdr:cNvPr id="379" name="円/楕円 378"/>
        <xdr:cNvSpPr/>
      </xdr:nvSpPr>
      <xdr:spPr>
        <a:xfrm>
          <a:off x="6921500" y="93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7042</xdr:rowOff>
    </xdr:from>
    <xdr:ext cx="599010" cy="259045"/>
    <xdr:sp macro="" textlink="">
      <xdr:nvSpPr>
        <xdr:cNvPr id="380" name="テキスト ボックス 379"/>
        <xdr:cNvSpPr txBox="1"/>
      </xdr:nvSpPr>
      <xdr:spPr>
        <a:xfrm>
          <a:off x="6672794" y="909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111521</xdr:rowOff>
    </xdr:from>
    <xdr:to>
      <xdr:col>15</xdr:col>
      <xdr:colOff>180975</xdr:colOff>
      <xdr:row>76</xdr:row>
      <xdr:rowOff>111530</xdr:rowOff>
    </xdr:to>
    <xdr:cxnSp macro="">
      <xdr:nvCxnSpPr>
        <xdr:cNvPr id="409" name="直線コネクタ 408"/>
        <xdr:cNvCxnSpPr/>
      </xdr:nvCxnSpPr>
      <xdr:spPr>
        <a:xfrm>
          <a:off x="9639300" y="12970271"/>
          <a:ext cx="838200" cy="17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60730</xdr:rowOff>
    </xdr:from>
    <xdr:to>
      <xdr:col>15</xdr:col>
      <xdr:colOff>231775</xdr:colOff>
      <xdr:row>76</xdr:row>
      <xdr:rowOff>162330</xdr:rowOff>
    </xdr:to>
    <xdr:sp macro="" textlink="">
      <xdr:nvSpPr>
        <xdr:cNvPr id="419" name="円/楕円 418"/>
        <xdr:cNvSpPr/>
      </xdr:nvSpPr>
      <xdr:spPr>
        <a:xfrm>
          <a:off x="10426700" y="130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83606</xdr:rowOff>
    </xdr:from>
    <xdr:ext cx="599010" cy="259045"/>
    <xdr:sp macro="" textlink="">
      <xdr:nvSpPr>
        <xdr:cNvPr id="420" name="普通建設事業費 （ うち新規整備　）該当値テキスト"/>
        <xdr:cNvSpPr txBox="1"/>
      </xdr:nvSpPr>
      <xdr:spPr>
        <a:xfrm>
          <a:off x="10528300" y="1294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60721</xdr:rowOff>
    </xdr:from>
    <xdr:to>
      <xdr:col>14</xdr:col>
      <xdr:colOff>79375</xdr:colOff>
      <xdr:row>75</xdr:row>
      <xdr:rowOff>162322</xdr:rowOff>
    </xdr:to>
    <xdr:sp macro="" textlink="">
      <xdr:nvSpPr>
        <xdr:cNvPr id="421" name="円/楕円 420"/>
        <xdr:cNvSpPr/>
      </xdr:nvSpPr>
      <xdr:spPr>
        <a:xfrm>
          <a:off x="9588500" y="129194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7398</xdr:rowOff>
    </xdr:from>
    <xdr:ext cx="599010" cy="259045"/>
    <xdr:sp macro="" textlink="">
      <xdr:nvSpPr>
        <xdr:cNvPr id="422" name="テキスト ボックス 421"/>
        <xdr:cNvSpPr txBox="1"/>
      </xdr:nvSpPr>
      <xdr:spPr>
        <a:xfrm>
          <a:off x="9339794" y="1269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30243</xdr:rowOff>
    </xdr:from>
    <xdr:to>
      <xdr:col>15</xdr:col>
      <xdr:colOff>180975</xdr:colOff>
      <xdr:row>98</xdr:row>
      <xdr:rowOff>14286</xdr:rowOff>
    </xdr:to>
    <xdr:cxnSp macro="">
      <xdr:nvCxnSpPr>
        <xdr:cNvPr id="451" name="直線コネクタ 450"/>
        <xdr:cNvCxnSpPr/>
      </xdr:nvCxnSpPr>
      <xdr:spPr>
        <a:xfrm flipV="1">
          <a:off x="9639300" y="16660893"/>
          <a:ext cx="838200" cy="1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150893</xdr:rowOff>
    </xdr:from>
    <xdr:to>
      <xdr:col>15</xdr:col>
      <xdr:colOff>231775</xdr:colOff>
      <xdr:row>97</xdr:row>
      <xdr:rowOff>81043</xdr:rowOff>
    </xdr:to>
    <xdr:sp macro="" textlink="">
      <xdr:nvSpPr>
        <xdr:cNvPr id="461" name="円/楕円 460"/>
        <xdr:cNvSpPr/>
      </xdr:nvSpPr>
      <xdr:spPr>
        <a:xfrm>
          <a:off x="10426700" y="166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2320</xdr:rowOff>
    </xdr:from>
    <xdr:ext cx="534377" cy="259045"/>
    <xdr:sp macro="" textlink="">
      <xdr:nvSpPr>
        <xdr:cNvPr id="462" name="普通建設事業費 （ うち更新整備　）該当値テキスト"/>
        <xdr:cNvSpPr txBox="1"/>
      </xdr:nvSpPr>
      <xdr:spPr>
        <a:xfrm>
          <a:off x="10528300" y="1646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93,729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134936</xdr:rowOff>
    </xdr:from>
    <xdr:to>
      <xdr:col>14</xdr:col>
      <xdr:colOff>79375</xdr:colOff>
      <xdr:row>98</xdr:row>
      <xdr:rowOff>65086</xdr:rowOff>
    </xdr:to>
    <xdr:sp macro="" textlink="">
      <xdr:nvSpPr>
        <xdr:cNvPr id="463" name="円/楕円 462"/>
        <xdr:cNvSpPr/>
      </xdr:nvSpPr>
      <xdr:spPr>
        <a:xfrm>
          <a:off x="9588500" y="167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56213</xdr:rowOff>
    </xdr:from>
    <xdr:ext cx="534377" cy="259045"/>
    <xdr:sp macro="" textlink="">
      <xdr:nvSpPr>
        <xdr:cNvPr id="464" name="テキスト ボックス 463"/>
        <xdr:cNvSpPr txBox="1"/>
      </xdr:nvSpPr>
      <xdr:spPr>
        <a:xfrm>
          <a:off x="9372111" y="168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69748</xdr:rowOff>
    </xdr:from>
    <xdr:to>
      <xdr:col>23</xdr:col>
      <xdr:colOff>517525</xdr:colOff>
      <xdr:row>38</xdr:row>
      <xdr:rowOff>139700</xdr:rowOff>
    </xdr:to>
    <xdr:cxnSp macro="">
      <xdr:nvCxnSpPr>
        <xdr:cNvPr id="491" name="直線コネクタ 490"/>
        <xdr:cNvCxnSpPr/>
      </xdr:nvCxnSpPr>
      <xdr:spPr>
        <a:xfrm flipV="1">
          <a:off x="15481300" y="6584848"/>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125188</xdr:rowOff>
    </xdr:from>
    <xdr:to>
      <xdr:col>22</xdr:col>
      <xdr:colOff>365125</xdr:colOff>
      <xdr:row>38</xdr:row>
      <xdr:rowOff>139700</xdr:rowOff>
    </xdr:to>
    <xdr:cxnSp macro="">
      <xdr:nvCxnSpPr>
        <xdr:cNvPr id="494" name="直線コネクタ 493"/>
        <xdr:cNvCxnSpPr/>
      </xdr:nvCxnSpPr>
      <xdr:spPr>
        <a:xfrm>
          <a:off x="14592300" y="6640288"/>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125188</xdr:rowOff>
    </xdr:from>
    <xdr:to>
      <xdr:col>21</xdr:col>
      <xdr:colOff>161925</xdr:colOff>
      <xdr:row>38</xdr:row>
      <xdr:rowOff>139700</xdr:rowOff>
    </xdr:to>
    <xdr:cxnSp macro="">
      <xdr:nvCxnSpPr>
        <xdr:cNvPr id="497" name="直線コネクタ 496"/>
        <xdr:cNvCxnSpPr/>
      </xdr:nvCxnSpPr>
      <xdr:spPr>
        <a:xfrm flipV="1">
          <a:off x="13703300" y="6640288"/>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18948</xdr:rowOff>
    </xdr:from>
    <xdr:to>
      <xdr:col>23</xdr:col>
      <xdr:colOff>568325</xdr:colOff>
      <xdr:row>38</xdr:row>
      <xdr:rowOff>120548</xdr:rowOff>
    </xdr:to>
    <xdr:sp macro="" textlink="">
      <xdr:nvSpPr>
        <xdr:cNvPr id="510" name="円/楕円 509"/>
        <xdr:cNvSpPr/>
      </xdr:nvSpPr>
      <xdr:spPr>
        <a:xfrm>
          <a:off x="162687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149775</xdr:rowOff>
    </xdr:from>
    <xdr:ext cx="534377" cy="259045"/>
    <xdr:sp macro="" textlink="">
      <xdr:nvSpPr>
        <xdr:cNvPr id="511" name="災害復旧事業費該当値テキスト"/>
        <xdr:cNvSpPr txBox="1"/>
      </xdr:nvSpPr>
      <xdr:spPr>
        <a:xfrm>
          <a:off x="16370300" y="63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74388</xdr:rowOff>
    </xdr:from>
    <xdr:to>
      <xdr:col>21</xdr:col>
      <xdr:colOff>212725</xdr:colOff>
      <xdr:row>39</xdr:row>
      <xdr:rowOff>4538</xdr:rowOff>
    </xdr:to>
    <xdr:sp macro="" textlink="">
      <xdr:nvSpPr>
        <xdr:cNvPr id="514" name="円/楕円 513"/>
        <xdr:cNvSpPr/>
      </xdr:nvSpPr>
      <xdr:spPr>
        <a:xfrm>
          <a:off x="14541500" y="65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167115</xdr:rowOff>
    </xdr:from>
    <xdr:ext cx="469744" cy="259045"/>
    <xdr:sp macro="" textlink="">
      <xdr:nvSpPr>
        <xdr:cNvPr id="515" name="テキスト ボックス 514"/>
        <xdr:cNvSpPr txBox="1"/>
      </xdr:nvSpPr>
      <xdr:spPr>
        <a:xfrm>
          <a:off x="14357427" y="66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148524</xdr:rowOff>
    </xdr:from>
    <xdr:to>
      <xdr:col>23</xdr:col>
      <xdr:colOff>517525</xdr:colOff>
      <xdr:row>75</xdr:row>
      <xdr:rowOff>154299</xdr:rowOff>
    </xdr:to>
    <xdr:cxnSp macro="">
      <xdr:nvCxnSpPr>
        <xdr:cNvPr id="601" name="直線コネクタ 600"/>
        <xdr:cNvCxnSpPr/>
      </xdr:nvCxnSpPr>
      <xdr:spPr>
        <a:xfrm flipV="1">
          <a:off x="15481300" y="13007274"/>
          <a:ext cx="8382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127291</xdr:rowOff>
    </xdr:from>
    <xdr:to>
      <xdr:col>22</xdr:col>
      <xdr:colOff>365125</xdr:colOff>
      <xdr:row>75</xdr:row>
      <xdr:rowOff>154299</xdr:rowOff>
    </xdr:to>
    <xdr:cxnSp macro="">
      <xdr:nvCxnSpPr>
        <xdr:cNvPr id="604" name="直線コネクタ 603"/>
        <xdr:cNvCxnSpPr/>
      </xdr:nvCxnSpPr>
      <xdr:spPr>
        <a:xfrm>
          <a:off x="14592300" y="12986041"/>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127291</xdr:rowOff>
    </xdr:from>
    <xdr:to>
      <xdr:col>21</xdr:col>
      <xdr:colOff>161925</xdr:colOff>
      <xdr:row>75</xdr:row>
      <xdr:rowOff>151240</xdr:rowOff>
    </xdr:to>
    <xdr:cxnSp macro="">
      <xdr:nvCxnSpPr>
        <xdr:cNvPr id="607" name="直線コネクタ 606"/>
        <xdr:cNvCxnSpPr/>
      </xdr:nvCxnSpPr>
      <xdr:spPr>
        <a:xfrm flipV="1">
          <a:off x="13703300" y="12986041"/>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112478</xdr:rowOff>
    </xdr:from>
    <xdr:to>
      <xdr:col>19</xdr:col>
      <xdr:colOff>644525</xdr:colOff>
      <xdr:row>75</xdr:row>
      <xdr:rowOff>151240</xdr:rowOff>
    </xdr:to>
    <xdr:cxnSp macro="">
      <xdr:nvCxnSpPr>
        <xdr:cNvPr id="610" name="直線コネクタ 609"/>
        <xdr:cNvCxnSpPr/>
      </xdr:nvCxnSpPr>
      <xdr:spPr>
        <a:xfrm>
          <a:off x="12814300" y="12971228"/>
          <a:ext cx="8890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97724</xdr:rowOff>
    </xdr:from>
    <xdr:to>
      <xdr:col>23</xdr:col>
      <xdr:colOff>568325</xdr:colOff>
      <xdr:row>76</xdr:row>
      <xdr:rowOff>27874</xdr:rowOff>
    </xdr:to>
    <xdr:sp macro="" textlink="">
      <xdr:nvSpPr>
        <xdr:cNvPr id="620" name="円/楕円 619"/>
        <xdr:cNvSpPr/>
      </xdr:nvSpPr>
      <xdr:spPr>
        <a:xfrm>
          <a:off x="162687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120601</xdr:rowOff>
    </xdr:from>
    <xdr:ext cx="599010" cy="259045"/>
    <xdr:sp macro="" textlink="">
      <xdr:nvSpPr>
        <xdr:cNvPr id="621" name="公債費該当値テキスト"/>
        <xdr:cNvSpPr txBox="1"/>
      </xdr:nvSpPr>
      <xdr:spPr>
        <a:xfrm>
          <a:off x="16370300" y="1280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110,570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103498</xdr:rowOff>
    </xdr:from>
    <xdr:to>
      <xdr:col>22</xdr:col>
      <xdr:colOff>415925</xdr:colOff>
      <xdr:row>76</xdr:row>
      <xdr:rowOff>33648</xdr:rowOff>
    </xdr:to>
    <xdr:sp macro="" textlink="">
      <xdr:nvSpPr>
        <xdr:cNvPr id="622" name="円/楕円 621"/>
        <xdr:cNvSpPr/>
      </xdr:nvSpPr>
      <xdr:spPr>
        <a:xfrm>
          <a:off x="15430500" y="129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24776</xdr:rowOff>
    </xdr:from>
    <xdr:ext cx="599010" cy="259045"/>
    <xdr:sp macro="" textlink="">
      <xdr:nvSpPr>
        <xdr:cNvPr id="623" name="テキスト ボックス 622"/>
        <xdr:cNvSpPr txBox="1"/>
      </xdr:nvSpPr>
      <xdr:spPr>
        <a:xfrm>
          <a:off x="15181794" y="1305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76491</xdr:rowOff>
    </xdr:from>
    <xdr:to>
      <xdr:col>21</xdr:col>
      <xdr:colOff>212725</xdr:colOff>
      <xdr:row>76</xdr:row>
      <xdr:rowOff>6641</xdr:rowOff>
    </xdr:to>
    <xdr:sp macro="" textlink="">
      <xdr:nvSpPr>
        <xdr:cNvPr id="624" name="円/楕円 623"/>
        <xdr:cNvSpPr/>
      </xdr:nvSpPr>
      <xdr:spPr>
        <a:xfrm>
          <a:off x="14541500" y="129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23168</xdr:rowOff>
    </xdr:from>
    <xdr:ext cx="599010" cy="259045"/>
    <xdr:sp macro="" textlink="">
      <xdr:nvSpPr>
        <xdr:cNvPr id="625" name="テキスト ボックス 624"/>
        <xdr:cNvSpPr txBox="1"/>
      </xdr:nvSpPr>
      <xdr:spPr>
        <a:xfrm>
          <a:off x="14292794" y="1271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100440</xdr:rowOff>
    </xdr:from>
    <xdr:to>
      <xdr:col>20</xdr:col>
      <xdr:colOff>9525</xdr:colOff>
      <xdr:row>76</xdr:row>
      <xdr:rowOff>30590</xdr:rowOff>
    </xdr:to>
    <xdr:sp macro="" textlink="">
      <xdr:nvSpPr>
        <xdr:cNvPr id="626" name="円/楕円 625"/>
        <xdr:cNvSpPr/>
      </xdr:nvSpPr>
      <xdr:spPr>
        <a:xfrm>
          <a:off x="13652500" y="129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21717</xdr:rowOff>
    </xdr:from>
    <xdr:ext cx="599010" cy="259045"/>
    <xdr:sp macro="" textlink="">
      <xdr:nvSpPr>
        <xdr:cNvPr id="627" name="テキスト ボックス 626"/>
        <xdr:cNvSpPr txBox="1"/>
      </xdr:nvSpPr>
      <xdr:spPr>
        <a:xfrm>
          <a:off x="13403794" y="130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61678</xdr:rowOff>
    </xdr:from>
    <xdr:to>
      <xdr:col>18</xdr:col>
      <xdr:colOff>492125</xdr:colOff>
      <xdr:row>75</xdr:row>
      <xdr:rowOff>163278</xdr:rowOff>
    </xdr:to>
    <xdr:sp macro="" textlink="">
      <xdr:nvSpPr>
        <xdr:cNvPr id="628" name="円/楕円 627"/>
        <xdr:cNvSpPr/>
      </xdr:nvSpPr>
      <xdr:spPr>
        <a:xfrm>
          <a:off x="12763500" y="129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8355</xdr:rowOff>
    </xdr:from>
    <xdr:ext cx="599010" cy="259045"/>
    <xdr:sp macro="" textlink="">
      <xdr:nvSpPr>
        <xdr:cNvPr id="629" name="テキスト ボックス 628"/>
        <xdr:cNvSpPr txBox="1"/>
      </xdr:nvSpPr>
      <xdr:spPr>
        <a:xfrm>
          <a:off x="12514794" y="1269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168058</xdr:rowOff>
    </xdr:from>
    <xdr:to>
      <xdr:col>23</xdr:col>
      <xdr:colOff>517525</xdr:colOff>
      <xdr:row>97</xdr:row>
      <xdr:rowOff>117320</xdr:rowOff>
    </xdr:to>
    <xdr:cxnSp macro="">
      <xdr:nvCxnSpPr>
        <xdr:cNvPr id="654" name="直線コネクタ 653"/>
        <xdr:cNvCxnSpPr/>
      </xdr:nvCxnSpPr>
      <xdr:spPr>
        <a:xfrm flipV="1">
          <a:off x="15481300" y="16455808"/>
          <a:ext cx="838200" cy="29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117320</xdr:rowOff>
    </xdr:from>
    <xdr:to>
      <xdr:col>22</xdr:col>
      <xdr:colOff>365125</xdr:colOff>
      <xdr:row>97</xdr:row>
      <xdr:rowOff>164212</xdr:rowOff>
    </xdr:to>
    <xdr:cxnSp macro="">
      <xdr:nvCxnSpPr>
        <xdr:cNvPr id="657" name="直線コネクタ 656"/>
        <xdr:cNvCxnSpPr/>
      </xdr:nvCxnSpPr>
      <xdr:spPr>
        <a:xfrm flipV="1">
          <a:off x="14592300" y="16747970"/>
          <a:ext cx="889000" cy="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113857</xdr:rowOff>
    </xdr:from>
    <xdr:to>
      <xdr:col>21</xdr:col>
      <xdr:colOff>161925</xdr:colOff>
      <xdr:row>97</xdr:row>
      <xdr:rowOff>164212</xdr:rowOff>
    </xdr:to>
    <xdr:cxnSp macro="">
      <xdr:nvCxnSpPr>
        <xdr:cNvPr id="660" name="直線コネクタ 659"/>
        <xdr:cNvCxnSpPr/>
      </xdr:nvCxnSpPr>
      <xdr:spPr>
        <a:xfrm>
          <a:off x="13703300" y="16573057"/>
          <a:ext cx="889000" cy="2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67697</xdr:rowOff>
    </xdr:from>
    <xdr:to>
      <xdr:col>19</xdr:col>
      <xdr:colOff>644525</xdr:colOff>
      <xdr:row>96</xdr:row>
      <xdr:rowOff>113857</xdr:rowOff>
    </xdr:to>
    <xdr:cxnSp macro="">
      <xdr:nvCxnSpPr>
        <xdr:cNvPr id="663" name="直線コネクタ 662"/>
        <xdr:cNvCxnSpPr/>
      </xdr:nvCxnSpPr>
      <xdr:spPr>
        <a:xfrm>
          <a:off x="12814300" y="16526897"/>
          <a:ext cx="889000" cy="4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117258</xdr:rowOff>
    </xdr:from>
    <xdr:to>
      <xdr:col>23</xdr:col>
      <xdr:colOff>568325</xdr:colOff>
      <xdr:row>96</xdr:row>
      <xdr:rowOff>47408</xdr:rowOff>
    </xdr:to>
    <xdr:sp macro="" textlink="">
      <xdr:nvSpPr>
        <xdr:cNvPr id="673" name="円/楕円 672"/>
        <xdr:cNvSpPr/>
      </xdr:nvSpPr>
      <xdr:spPr>
        <a:xfrm>
          <a:off x="16268700" y="164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140135</xdr:rowOff>
    </xdr:from>
    <xdr:ext cx="534377" cy="259045"/>
    <xdr:sp macro="" textlink="">
      <xdr:nvSpPr>
        <xdr:cNvPr id="674" name="積立金該当値テキスト"/>
        <xdr:cNvSpPr txBox="1"/>
      </xdr:nvSpPr>
      <xdr:spPr>
        <a:xfrm>
          <a:off x="16370300" y="162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66520</xdr:rowOff>
    </xdr:from>
    <xdr:to>
      <xdr:col>22</xdr:col>
      <xdr:colOff>415925</xdr:colOff>
      <xdr:row>97</xdr:row>
      <xdr:rowOff>168120</xdr:rowOff>
    </xdr:to>
    <xdr:sp macro="" textlink="">
      <xdr:nvSpPr>
        <xdr:cNvPr id="675" name="円/楕円 674"/>
        <xdr:cNvSpPr/>
      </xdr:nvSpPr>
      <xdr:spPr>
        <a:xfrm>
          <a:off x="15430500" y="166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159247</xdr:rowOff>
    </xdr:from>
    <xdr:ext cx="534377" cy="259045"/>
    <xdr:sp macro="" textlink="">
      <xdr:nvSpPr>
        <xdr:cNvPr id="676" name="テキスト ボックス 675"/>
        <xdr:cNvSpPr txBox="1"/>
      </xdr:nvSpPr>
      <xdr:spPr>
        <a:xfrm>
          <a:off x="15214111" y="167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113412</xdr:rowOff>
    </xdr:from>
    <xdr:to>
      <xdr:col>21</xdr:col>
      <xdr:colOff>212725</xdr:colOff>
      <xdr:row>98</xdr:row>
      <xdr:rowOff>43562</xdr:rowOff>
    </xdr:to>
    <xdr:sp macro="" textlink="">
      <xdr:nvSpPr>
        <xdr:cNvPr id="677" name="円/楕円 676"/>
        <xdr:cNvSpPr/>
      </xdr:nvSpPr>
      <xdr:spPr>
        <a:xfrm>
          <a:off x="14541500" y="167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34689</xdr:rowOff>
    </xdr:from>
    <xdr:ext cx="469744" cy="259045"/>
    <xdr:sp macro="" textlink="">
      <xdr:nvSpPr>
        <xdr:cNvPr id="678" name="テキスト ボックス 677"/>
        <xdr:cNvSpPr txBox="1"/>
      </xdr:nvSpPr>
      <xdr:spPr>
        <a:xfrm>
          <a:off x="14357427" y="1683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63057</xdr:rowOff>
    </xdr:from>
    <xdr:to>
      <xdr:col>20</xdr:col>
      <xdr:colOff>9525</xdr:colOff>
      <xdr:row>96</xdr:row>
      <xdr:rowOff>164657</xdr:rowOff>
    </xdr:to>
    <xdr:sp macro="" textlink="">
      <xdr:nvSpPr>
        <xdr:cNvPr id="679" name="円/楕円 678"/>
        <xdr:cNvSpPr/>
      </xdr:nvSpPr>
      <xdr:spPr>
        <a:xfrm>
          <a:off x="13652500" y="165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155784</xdr:rowOff>
    </xdr:from>
    <xdr:ext cx="534377" cy="259045"/>
    <xdr:sp macro="" textlink="">
      <xdr:nvSpPr>
        <xdr:cNvPr id="680" name="テキスト ボックス 679"/>
        <xdr:cNvSpPr txBox="1"/>
      </xdr:nvSpPr>
      <xdr:spPr>
        <a:xfrm>
          <a:off x="13436111" y="166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16897</xdr:rowOff>
    </xdr:from>
    <xdr:to>
      <xdr:col>18</xdr:col>
      <xdr:colOff>492125</xdr:colOff>
      <xdr:row>96</xdr:row>
      <xdr:rowOff>118497</xdr:rowOff>
    </xdr:to>
    <xdr:sp macro="" textlink="">
      <xdr:nvSpPr>
        <xdr:cNvPr id="681" name="円/楕円 680"/>
        <xdr:cNvSpPr/>
      </xdr:nvSpPr>
      <xdr:spPr>
        <a:xfrm>
          <a:off x="12763500" y="16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135024</xdr:rowOff>
    </xdr:from>
    <xdr:ext cx="534377" cy="259045"/>
    <xdr:sp macro="" textlink="">
      <xdr:nvSpPr>
        <xdr:cNvPr id="682" name="テキスト ボックス 681"/>
        <xdr:cNvSpPr txBox="1"/>
      </xdr:nvSpPr>
      <xdr:spPr>
        <a:xfrm>
          <a:off x="12547111" y="162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34185</xdr:rowOff>
    </xdr:from>
    <xdr:to>
      <xdr:col>31</xdr:col>
      <xdr:colOff>34925</xdr:colOff>
      <xdr:row>39</xdr:row>
      <xdr:rowOff>98878</xdr:rowOff>
    </xdr:to>
    <xdr:cxnSp macro="">
      <xdr:nvCxnSpPr>
        <xdr:cNvPr id="716" name="直線コネクタ 715"/>
        <xdr:cNvCxnSpPr/>
      </xdr:nvCxnSpPr>
      <xdr:spPr>
        <a:xfrm>
          <a:off x="20434300" y="6034935"/>
          <a:ext cx="889000" cy="7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34185</xdr:rowOff>
    </xdr:from>
    <xdr:to>
      <xdr:col>29</xdr:col>
      <xdr:colOff>517525</xdr:colOff>
      <xdr:row>36</xdr:row>
      <xdr:rowOff>50383</xdr:rowOff>
    </xdr:to>
    <xdr:cxnSp macro="">
      <xdr:nvCxnSpPr>
        <xdr:cNvPr id="719" name="直線コネクタ 718"/>
        <xdr:cNvCxnSpPr/>
      </xdr:nvCxnSpPr>
      <xdr:spPr>
        <a:xfrm flipV="1">
          <a:off x="19545300" y="6034935"/>
          <a:ext cx="889000" cy="18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167851</xdr:rowOff>
    </xdr:from>
    <xdr:to>
      <xdr:col>28</xdr:col>
      <xdr:colOff>314325</xdr:colOff>
      <xdr:row>36</xdr:row>
      <xdr:rowOff>50383</xdr:rowOff>
    </xdr:to>
    <xdr:cxnSp macro="">
      <xdr:nvCxnSpPr>
        <xdr:cNvPr id="722" name="直線コネクタ 721"/>
        <xdr:cNvCxnSpPr/>
      </xdr:nvCxnSpPr>
      <xdr:spPr>
        <a:xfrm>
          <a:off x="18656300" y="5654251"/>
          <a:ext cx="889000" cy="5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154835</xdr:rowOff>
    </xdr:from>
    <xdr:to>
      <xdr:col>29</xdr:col>
      <xdr:colOff>568325</xdr:colOff>
      <xdr:row>35</xdr:row>
      <xdr:rowOff>84985</xdr:rowOff>
    </xdr:to>
    <xdr:sp macro="" textlink="">
      <xdr:nvSpPr>
        <xdr:cNvPr id="736" name="円/楕円 735"/>
        <xdr:cNvSpPr/>
      </xdr:nvSpPr>
      <xdr:spPr>
        <a:xfrm>
          <a:off x="20383500" y="5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101512</xdr:rowOff>
    </xdr:from>
    <xdr:ext cx="534377" cy="259045"/>
    <xdr:sp macro="" textlink="">
      <xdr:nvSpPr>
        <xdr:cNvPr id="737" name="テキスト ボックス 736"/>
        <xdr:cNvSpPr txBox="1"/>
      </xdr:nvSpPr>
      <xdr:spPr>
        <a:xfrm>
          <a:off x="20167111" y="575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171033</xdr:rowOff>
    </xdr:from>
    <xdr:to>
      <xdr:col>28</xdr:col>
      <xdr:colOff>365125</xdr:colOff>
      <xdr:row>36</xdr:row>
      <xdr:rowOff>101183</xdr:rowOff>
    </xdr:to>
    <xdr:sp macro="" textlink="">
      <xdr:nvSpPr>
        <xdr:cNvPr id="738" name="円/楕円 737"/>
        <xdr:cNvSpPr/>
      </xdr:nvSpPr>
      <xdr:spPr>
        <a:xfrm>
          <a:off x="19494500" y="61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117710</xdr:rowOff>
    </xdr:from>
    <xdr:ext cx="534377" cy="259045"/>
    <xdr:sp macro="" textlink="">
      <xdr:nvSpPr>
        <xdr:cNvPr id="739" name="テキスト ボックス 738"/>
        <xdr:cNvSpPr txBox="1"/>
      </xdr:nvSpPr>
      <xdr:spPr>
        <a:xfrm>
          <a:off x="19278111" y="594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17,235</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117051</xdr:rowOff>
    </xdr:from>
    <xdr:to>
      <xdr:col>27</xdr:col>
      <xdr:colOff>161925</xdr:colOff>
      <xdr:row>33</xdr:row>
      <xdr:rowOff>47201</xdr:rowOff>
    </xdr:to>
    <xdr:sp macro="" textlink="">
      <xdr:nvSpPr>
        <xdr:cNvPr id="740" name="円/楕円 739"/>
        <xdr:cNvSpPr/>
      </xdr:nvSpPr>
      <xdr:spPr>
        <a:xfrm>
          <a:off x="18605500" y="5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63728</xdr:rowOff>
    </xdr:from>
    <xdr:ext cx="534377" cy="259045"/>
    <xdr:sp macro="" textlink="">
      <xdr:nvSpPr>
        <xdr:cNvPr id="741" name="テキスト ボックス 740"/>
        <xdr:cNvSpPr txBox="1"/>
      </xdr:nvSpPr>
      <xdr:spPr>
        <a:xfrm>
          <a:off x="18389111" y="53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11433</xdr:rowOff>
    </xdr:from>
    <xdr:to>
      <xdr:col>32</xdr:col>
      <xdr:colOff>187325</xdr:colOff>
      <xdr:row>58</xdr:row>
      <xdr:rowOff>139700</xdr:rowOff>
    </xdr:to>
    <xdr:cxnSp macro="">
      <xdr:nvCxnSpPr>
        <xdr:cNvPr id="768" name="直線コネクタ 767"/>
        <xdr:cNvCxnSpPr/>
      </xdr:nvCxnSpPr>
      <xdr:spPr>
        <a:xfrm>
          <a:off x="21323300" y="9784083"/>
          <a:ext cx="838200" cy="29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11433</xdr:rowOff>
    </xdr:from>
    <xdr:to>
      <xdr:col>31</xdr:col>
      <xdr:colOff>34925</xdr:colOff>
      <xdr:row>58</xdr:row>
      <xdr:rowOff>139700</xdr:rowOff>
    </xdr:to>
    <xdr:cxnSp macro="">
      <xdr:nvCxnSpPr>
        <xdr:cNvPr id="771" name="直線コネクタ 770"/>
        <xdr:cNvCxnSpPr/>
      </xdr:nvCxnSpPr>
      <xdr:spPr>
        <a:xfrm flipV="1">
          <a:off x="20434300" y="9784083"/>
          <a:ext cx="889000" cy="29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138923</xdr:rowOff>
    </xdr:from>
    <xdr:to>
      <xdr:col>29</xdr:col>
      <xdr:colOff>517525</xdr:colOff>
      <xdr:row>58</xdr:row>
      <xdr:rowOff>139700</xdr:rowOff>
    </xdr:to>
    <xdr:cxnSp macro="">
      <xdr:nvCxnSpPr>
        <xdr:cNvPr id="774" name="直線コネクタ 773"/>
        <xdr:cNvCxnSpPr/>
      </xdr:nvCxnSpPr>
      <xdr:spPr>
        <a:xfrm>
          <a:off x="19545300" y="10083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134945</xdr:rowOff>
    </xdr:from>
    <xdr:to>
      <xdr:col>28</xdr:col>
      <xdr:colOff>314325</xdr:colOff>
      <xdr:row>58</xdr:row>
      <xdr:rowOff>138923</xdr:rowOff>
    </xdr:to>
    <xdr:cxnSp macro="">
      <xdr:nvCxnSpPr>
        <xdr:cNvPr id="777" name="直線コネクタ 776"/>
        <xdr:cNvCxnSpPr/>
      </xdr:nvCxnSpPr>
      <xdr:spPr>
        <a:xfrm>
          <a:off x="18656300" y="1007904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132083</xdr:rowOff>
    </xdr:from>
    <xdr:to>
      <xdr:col>31</xdr:col>
      <xdr:colOff>85725</xdr:colOff>
      <xdr:row>57</xdr:row>
      <xdr:rowOff>62233</xdr:rowOff>
    </xdr:to>
    <xdr:sp macro="" textlink="">
      <xdr:nvSpPr>
        <xdr:cNvPr id="789" name="円/楕円 788"/>
        <xdr:cNvSpPr/>
      </xdr:nvSpPr>
      <xdr:spPr>
        <a:xfrm>
          <a:off x="21272500" y="973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78760</xdr:rowOff>
    </xdr:from>
    <xdr:ext cx="534377" cy="259045"/>
    <xdr:sp macro="" textlink="">
      <xdr:nvSpPr>
        <xdr:cNvPr id="790" name="テキスト ボックス 789"/>
        <xdr:cNvSpPr txBox="1"/>
      </xdr:nvSpPr>
      <xdr:spPr>
        <a:xfrm>
          <a:off x="21056111" y="95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88123</xdr:rowOff>
    </xdr:from>
    <xdr:to>
      <xdr:col>28</xdr:col>
      <xdr:colOff>365125</xdr:colOff>
      <xdr:row>59</xdr:row>
      <xdr:rowOff>18273</xdr:rowOff>
    </xdr:to>
    <xdr:sp macro="" textlink="">
      <xdr:nvSpPr>
        <xdr:cNvPr id="793" name="円/楕円 792"/>
        <xdr:cNvSpPr/>
      </xdr:nvSpPr>
      <xdr:spPr>
        <a:xfrm>
          <a:off x="19494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9400</xdr:rowOff>
    </xdr:from>
    <xdr:ext cx="313932" cy="259045"/>
    <xdr:sp macro="" textlink="">
      <xdr:nvSpPr>
        <xdr:cNvPr id="794" name="テキスト ボックス 793"/>
        <xdr:cNvSpPr txBox="1"/>
      </xdr:nvSpPr>
      <xdr:spPr>
        <a:xfrm>
          <a:off x="19388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84145</xdr:rowOff>
    </xdr:from>
    <xdr:to>
      <xdr:col>27</xdr:col>
      <xdr:colOff>161925</xdr:colOff>
      <xdr:row>59</xdr:row>
      <xdr:rowOff>14295</xdr:rowOff>
    </xdr:to>
    <xdr:sp macro="" textlink="">
      <xdr:nvSpPr>
        <xdr:cNvPr id="795" name="円/楕円 794"/>
        <xdr:cNvSpPr/>
      </xdr:nvSpPr>
      <xdr:spPr>
        <a:xfrm>
          <a:off x="18605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5422</xdr:rowOff>
    </xdr:from>
    <xdr:ext cx="378565" cy="259045"/>
    <xdr:sp macro="" textlink="">
      <xdr:nvSpPr>
        <xdr:cNvPr id="796" name="テキスト ボックス 795"/>
        <xdr:cNvSpPr txBox="1"/>
      </xdr:nvSpPr>
      <xdr:spPr>
        <a:xfrm>
          <a:off x="18467017" y="1012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75235</xdr:rowOff>
    </xdr:from>
    <xdr:to>
      <xdr:col>32</xdr:col>
      <xdr:colOff>187325</xdr:colOff>
      <xdr:row>75</xdr:row>
      <xdr:rowOff>48641</xdr:rowOff>
    </xdr:to>
    <xdr:cxnSp macro="">
      <xdr:nvCxnSpPr>
        <xdr:cNvPr id="829" name="直線コネクタ 828"/>
        <xdr:cNvCxnSpPr/>
      </xdr:nvCxnSpPr>
      <xdr:spPr>
        <a:xfrm>
          <a:off x="21323300" y="12762535"/>
          <a:ext cx="8382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75235</xdr:rowOff>
    </xdr:from>
    <xdr:to>
      <xdr:col>31</xdr:col>
      <xdr:colOff>34925</xdr:colOff>
      <xdr:row>74</xdr:row>
      <xdr:rowOff>114906</xdr:rowOff>
    </xdr:to>
    <xdr:cxnSp macro="">
      <xdr:nvCxnSpPr>
        <xdr:cNvPr id="832" name="直線コネクタ 831"/>
        <xdr:cNvCxnSpPr/>
      </xdr:nvCxnSpPr>
      <xdr:spPr>
        <a:xfrm flipV="1">
          <a:off x="20434300" y="12762535"/>
          <a:ext cx="889000" cy="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114906</xdr:rowOff>
    </xdr:from>
    <xdr:to>
      <xdr:col>29</xdr:col>
      <xdr:colOff>517525</xdr:colOff>
      <xdr:row>74</xdr:row>
      <xdr:rowOff>151073</xdr:rowOff>
    </xdr:to>
    <xdr:cxnSp macro="">
      <xdr:nvCxnSpPr>
        <xdr:cNvPr id="835" name="直線コネクタ 834"/>
        <xdr:cNvCxnSpPr/>
      </xdr:nvCxnSpPr>
      <xdr:spPr>
        <a:xfrm flipV="1">
          <a:off x="19545300" y="12802206"/>
          <a:ext cx="889000" cy="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151073</xdr:rowOff>
    </xdr:from>
    <xdr:to>
      <xdr:col>28</xdr:col>
      <xdr:colOff>314325</xdr:colOff>
      <xdr:row>75</xdr:row>
      <xdr:rowOff>163027</xdr:rowOff>
    </xdr:to>
    <xdr:cxnSp macro="">
      <xdr:nvCxnSpPr>
        <xdr:cNvPr id="838" name="直線コネクタ 837"/>
        <xdr:cNvCxnSpPr/>
      </xdr:nvCxnSpPr>
      <xdr:spPr>
        <a:xfrm flipV="1">
          <a:off x="18656300" y="12838373"/>
          <a:ext cx="889000" cy="18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169291</xdr:rowOff>
    </xdr:from>
    <xdr:to>
      <xdr:col>32</xdr:col>
      <xdr:colOff>238125</xdr:colOff>
      <xdr:row>75</xdr:row>
      <xdr:rowOff>99441</xdr:rowOff>
    </xdr:to>
    <xdr:sp macro="" textlink="">
      <xdr:nvSpPr>
        <xdr:cNvPr id="848" name="円/楕円 847"/>
        <xdr:cNvSpPr/>
      </xdr:nvSpPr>
      <xdr:spPr>
        <a:xfrm>
          <a:off x="22110700" y="12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20718</xdr:rowOff>
    </xdr:from>
    <xdr:ext cx="534377" cy="259045"/>
    <xdr:sp macro="" textlink="">
      <xdr:nvSpPr>
        <xdr:cNvPr id="849" name="繰出金該当値テキスト"/>
        <xdr:cNvSpPr txBox="1"/>
      </xdr:nvSpPr>
      <xdr:spPr>
        <a:xfrm>
          <a:off x="22212300" y="127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81,560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24435</xdr:rowOff>
    </xdr:from>
    <xdr:to>
      <xdr:col>31</xdr:col>
      <xdr:colOff>85725</xdr:colOff>
      <xdr:row>74</xdr:row>
      <xdr:rowOff>126035</xdr:rowOff>
    </xdr:to>
    <xdr:sp macro="" textlink="">
      <xdr:nvSpPr>
        <xdr:cNvPr id="850" name="円/楕円 849"/>
        <xdr:cNvSpPr/>
      </xdr:nvSpPr>
      <xdr:spPr>
        <a:xfrm>
          <a:off x="21272500" y="127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142562</xdr:rowOff>
    </xdr:from>
    <xdr:ext cx="534377" cy="259045"/>
    <xdr:sp macro="" textlink="">
      <xdr:nvSpPr>
        <xdr:cNvPr id="851" name="テキスト ボックス 850"/>
        <xdr:cNvSpPr txBox="1"/>
      </xdr:nvSpPr>
      <xdr:spPr>
        <a:xfrm>
          <a:off x="210561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64106</xdr:rowOff>
    </xdr:from>
    <xdr:to>
      <xdr:col>29</xdr:col>
      <xdr:colOff>568325</xdr:colOff>
      <xdr:row>74</xdr:row>
      <xdr:rowOff>165706</xdr:rowOff>
    </xdr:to>
    <xdr:sp macro="" textlink="">
      <xdr:nvSpPr>
        <xdr:cNvPr id="852" name="円/楕円 851"/>
        <xdr:cNvSpPr/>
      </xdr:nvSpPr>
      <xdr:spPr>
        <a:xfrm>
          <a:off x="20383500" y="127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10783</xdr:rowOff>
    </xdr:from>
    <xdr:ext cx="534377" cy="259045"/>
    <xdr:sp macro="" textlink="">
      <xdr:nvSpPr>
        <xdr:cNvPr id="853" name="テキスト ボックス 852"/>
        <xdr:cNvSpPr txBox="1"/>
      </xdr:nvSpPr>
      <xdr:spPr>
        <a:xfrm>
          <a:off x="20167111" y="125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100273</xdr:rowOff>
    </xdr:from>
    <xdr:to>
      <xdr:col>28</xdr:col>
      <xdr:colOff>365125</xdr:colOff>
      <xdr:row>75</xdr:row>
      <xdr:rowOff>30423</xdr:rowOff>
    </xdr:to>
    <xdr:sp macro="" textlink="">
      <xdr:nvSpPr>
        <xdr:cNvPr id="854" name="円/楕円 853"/>
        <xdr:cNvSpPr/>
      </xdr:nvSpPr>
      <xdr:spPr>
        <a:xfrm>
          <a:off x="19494500" y="1278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46950</xdr:rowOff>
    </xdr:from>
    <xdr:ext cx="534377" cy="259045"/>
    <xdr:sp macro="" textlink="">
      <xdr:nvSpPr>
        <xdr:cNvPr id="855" name="テキスト ボックス 854"/>
        <xdr:cNvSpPr txBox="1"/>
      </xdr:nvSpPr>
      <xdr:spPr>
        <a:xfrm>
          <a:off x="19278111" y="125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112226</xdr:rowOff>
    </xdr:from>
    <xdr:to>
      <xdr:col>27</xdr:col>
      <xdr:colOff>161925</xdr:colOff>
      <xdr:row>76</xdr:row>
      <xdr:rowOff>42376</xdr:rowOff>
    </xdr:to>
    <xdr:sp macro="" textlink="">
      <xdr:nvSpPr>
        <xdr:cNvPr id="856" name="円/楕円 855"/>
        <xdr:cNvSpPr/>
      </xdr:nvSpPr>
      <xdr:spPr>
        <a:xfrm>
          <a:off x="18605500" y="129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33504</xdr:rowOff>
    </xdr:from>
    <xdr:ext cx="534377" cy="259045"/>
    <xdr:sp macro="" textlink="">
      <xdr:nvSpPr>
        <xdr:cNvPr id="857" name="テキスト ボックス 856"/>
        <xdr:cNvSpPr txBox="1"/>
      </xdr:nvSpPr>
      <xdr:spPr>
        <a:xfrm>
          <a:off x="18389111" y="1306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類似団体と比較し、義務的経費に該当する人件費、公債費については平均並み、扶助費については平均を下回っている。</a:t>
          </a:r>
          <a:endParaRPr lang="ja-JP" altLang="ja-JP" sz="1300">
            <a:effectLst/>
          </a:endParaRPr>
        </a:p>
        <a:p>
          <a:r>
            <a:rPr kumimoji="1" lang="ja-JP" altLang="ja-JP" sz="1300">
              <a:solidFill>
                <a:schemeClr val="dk1"/>
              </a:solidFill>
              <a:effectLst/>
              <a:latin typeface="+mn-lt"/>
              <a:ea typeface="+mn-ea"/>
              <a:cs typeface="+mn-cs"/>
            </a:rPr>
            <a:t>投資的経費である普通建設事業費については</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235,231</a:t>
          </a:r>
          <a:r>
            <a:rPr kumimoji="1" lang="ja-JP" altLang="en-US" sz="1300">
              <a:solidFill>
                <a:schemeClr val="dk1"/>
              </a:solidFill>
              <a:effectLst/>
              <a:latin typeface="+mn-lt"/>
              <a:ea typeface="+mn-ea"/>
              <a:cs typeface="+mn-cs"/>
            </a:rPr>
            <a:t>円となっており、類似団体と比較して一人当たりコストが高い状況となっている。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年度実施の</a:t>
          </a:r>
          <a:r>
            <a:rPr kumimoji="1" lang="ja-JP" altLang="en-US" sz="1300">
              <a:solidFill>
                <a:schemeClr val="dk1"/>
              </a:solidFill>
              <a:effectLst/>
              <a:latin typeface="+mn-lt"/>
              <a:ea typeface="+mn-ea"/>
              <a:cs typeface="+mn-cs"/>
            </a:rPr>
            <a:t>病院</a:t>
          </a:r>
          <a:r>
            <a:rPr kumimoji="1" lang="ja-JP" altLang="ja-JP" sz="1300">
              <a:solidFill>
                <a:schemeClr val="dk1"/>
              </a:solidFill>
              <a:effectLst/>
              <a:latin typeface="+mn-lt"/>
              <a:ea typeface="+mn-ea"/>
              <a:cs typeface="+mn-cs"/>
            </a:rPr>
            <a:t>建設事業費に係る工事費、備品購入費など</a:t>
          </a:r>
          <a:r>
            <a:rPr kumimoji="1" lang="ja-JP" altLang="en-US" sz="1300">
              <a:solidFill>
                <a:schemeClr val="dk1"/>
              </a:solidFill>
              <a:effectLst/>
              <a:latin typeface="+mn-lt"/>
              <a:ea typeface="+mn-ea"/>
              <a:cs typeface="+mn-cs"/>
            </a:rPr>
            <a:t>によるものが</a:t>
          </a:r>
          <a:r>
            <a:rPr kumimoji="1" lang="ja-JP" altLang="ja-JP" sz="1300">
              <a:solidFill>
                <a:schemeClr val="dk1"/>
              </a:solidFill>
              <a:effectLst/>
              <a:latin typeface="+mn-lt"/>
              <a:ea typeface="+mn-ea"/>
              <a:cs typeface="+mn-cs"/>
            </a:rPr>
            <a:t>要因と</a:t>
          </a:r>
          <a:r>
            <a:rPr kumimoji="1" lang="ja-JP" altLang="en-US" sz="1300">
              <a:solidFill>
                <a:schemeClr val="dk1"/>
              </a:solidFill>
              <a:effectLst/>
              <a:latin typeface="+mn-lt"/>
              <a:ea typeface="+mn-ea"/>
              <a:cs typeface="+mn-cs"/>
            </a:rPr>
            <a:t>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また維持補修費については、除排雪経費の占める割合が大きく、類似団体と比較すると上回る傾向にある。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5,361
404.94
5,901,138
5,682,647
175,245
3,520,635
6,854,652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109474</xdr:rowOff>
    </xdr:from>
    <xdr:to>
      <xdr:col>6</xdr:col>
      <xdr:colOff>511175</xdr:colOff>
      <xdr:row>34</xdr:row>
      <xdr:rowOff>112395</xdr:rowOff>
    </xdr:to>
    <xdr:cxnSp macro="">
      <xdr:nvCxnSpPr>
        <xdr:cNvPr id="61" name="直線コネクタ 60"/>
        <xdr:cNvCxnSpPr/>
      </xdr:nvCxnSpPr>
      <xdr:spPr>
        <a:xfrm flipV="1">
          <a:off x="3797300" y="5938774"/>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112395</xdr:rowOff>
    </xdr:from>
    <xdr:to>
      <xdr:col>5</xdr:col>
      <xdr:colOff>358775</xdr:colOff>
      <xdr:row>35</xdr:row>
      <xdr:rowOff>28067</xdr:rowOff>
    </xdr:to>
    <xdr:cxnSp macro="">
      <xdr:nvCxnSpPr>
        <xdr:cNvPr id="64" name="直線コネクタ 63"/>
        <xdr:cNvCxnSpPr/>
      </xdr:nvCxnSpPr>
      <xdr:spPr>
        <a:xfrm flipV="1">
          <a:off x="2908300" y="5941695"/>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28067</xdr:rowOff>
    </xdr:from>
    <xdr:to>
      <xdr:col>4</xdr:col>
      <xdr:colOff>155575</xdr:colOff>
      <xdr:row>35</xdr:row>
      <xdr:rowOff>71628</xdr:rowOff>
    </xdr:to>
    <xdr:cxnSp macro="">
      <xdr:nvCxnSpPr>
        <xdr:cNvPr id="67" name="直線コネクタ 66"/>
        <xdr:cNvCxnSpPr/>
      </xdr:nvCxnSpPr>
      <xdr:spPr>
        <a:xfrm flipV="1">
          <a:off x="2019300" y="6028817"/>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127000</xdr:rowOff>
    </xdr:from>
    <xdr:to>
      <xdr:col>2</xdr:col>
      <xdr:colOff>638175</xdr:colOff>
      <xdr:row>35</xdr:row>
      <xdr:rowOff>71628</xdr:rowOff>
    </xdr:to>
    <xdr:cxnSp macro="">
      <xdr:nvCxnSpPr>
        <xdr:cNvPr id="70" name="直線コネクタ 69"/>
        <xdr:cNvCxnSpPr/>
      </xdr:nvCxnSpPr>
      <xdr:spPr>
        <a:xfrm>
          <a:off x="1130300" y="5956300"/>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58674</xdr:rowOff>
    </xdr:from>
    <xdr:to>
      <xdr:col>6</xdr:col>
      <xdr:colOff>561975</xdr:colOff>
      <xdr:row>34</xdr:row>
      <xdr:rowOff>160274</xdr:rowOff>
    </xdr:to>
    <xdr:sp macro="" textlink="">
      <xdr:nvSpPr>
        <xdr:cNvPr id="80" name="円/楕円 79"/>
        <xdr:cNvSpPr/>
      </xdr:nvSpPr>
      <xdr:spPr>
        <a:xfrm>
          <a:off x="4584700" y="58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81551</xdr:rowOff>
    </xdr:from>
    <xdr:ext cx="534377" cy="259045"/>
    <xdr:sp macro="" textlink="">
      <xdr:nvSpPr>
        <xdr:cNvPr id="81" name="議会費該当値テキスト"/>
        <xdr:cNvSpPr txBox="1"/>
      </xdr:nvSpPr>
      <xdr:spPr>
        <a:xfrm>
          <a:off x="4686300" y="57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61595</xdr:rowOff>
    </xdr:from>
    <xdr:to>
      <xdr:col>5</xdr:col>
      <xdr:colOff>409575</xdr:colOff>
      <xdr:row>34</xdr:row>
      <xdr:rowOff>163195</xdr:rowOff>
    </xdr:to>
    <xdr:sp macro="" textlink="">
      <xdr:nvSpPr>
        <xdr:cNvPr id="82" name="円/楕円 81"/>
        <xdr:cNvSpPr/>
      </xdr:nvSpPr>
      <xdr:spPr>
        <a:xfrm>
          <a:off x="3746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8272</xdr:rowOff>
    </xdr:from>
    <xdr:ext cx="534377" cy="259045"/>
    <xdr:sp macro="" textlink="">
      <xdr:nvSpPr>
        <xdr:cNvPr id="83" name="テキスト ボックス 82"/>
        <xdr:cNvSpPr txBox="1"/>
      </xdr:nvSpPr>
      <xdr:spPr>
        <a:xfrm>
          <a:off x="3530111" y="56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148717</xdr:rowOff>
    </xdr:from>
    <xdr:to>
      <xdr:col>4</xdr:col>
      <xdr:colOff>206375</xdr:colOff>
      <xdr:row>35</xdr:row>
      <xdr:rowOff>78867</xdr:rowOff>
    </xdr:to>
    <xdr:sp macro="" textlink="">
      <xdr:nvSpPr>
        <xdr:cNvPr id="84" name="円/楕円 83"/>
        <xdr:cNvSpPr/>
      </xdr:nvSpPr>
      <xdr:spPr>
        <a:xfrm>
          <a:off x="2857500" y="59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95394</xdr:rowOff>
    </xdr:from>
    <xdr:ext cx="534377" cy="259045"/>
    <xdr:sp macro="" textlink="">
      <xdr:nvSpPr>
        <xdr:cNvPr id="85" name="テキスト ボックス 84"/>
        <xdr:cNvSpPr txBox="1"/>
      </xdr:nvSpPr>
      <xdr:spPr>
        <a:xfrm>
          <a:off x="2641111" y="57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20828</xdr:rowOff>
    </xdr:from>
    <xdr:to>
      <xdr:col>3</xdr:col>
      <xdr:colOff>3175</xdr:colOff>
      <xdr:row>35</xdr:row>
      <xdr:rowOff>122428</xdr:rowOff>
    </xdr:to>
    <xdr:sp macro="" textlink="">
      <xdr:nvSpPr>
        <xdr:cNvPr id="86" name="円/楕円 85"/>
        <xdr:cNvSpPr/>
      </xdr:nvSpPr>
      <xdr:spPr>
        <a:xfrm>
          <a:off x="1968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138955</xdr:rowOff>
    </xdr:from>
    <xdr:ext cx="534377" cy="259045"/>
    <xdr:sp macro="" textlink="">
      <xdr:nvSpPr>
        <xdr:cNvPr id="87" name="テキスト ボックス 86"/>
        <xdr:cNvSpPr txBox="1"/>
      </xdr:nvSpPr>
      <xdr:spPr>
        <a:xfrm>
          <a:off x="1752111" y="57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76200</xdr:rowOff>
    </xdr:from>
    <xdr:to>
      <xdr:col>1</xdr:col>
      <xdr:colOff>485775</xdr:colOff>
      <xdr:row>35</xdr:row>
      <xdr:rowOff>6350</xdr:rowOff>
    </xdr:to>
    <xdr:sp macro="" textlink="">
      <xdr:nvSpPr>
        <xdr:cNvPr id="88" name="円/楕円 87"/>
        <xdr:cNvSpPr/>
      </xdr:nvSpPr>
      <xdr:spPr>
        <a:xfrm>
          <a:off x="1079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168927</xdr:rowOff>
    </xdr:from>
    <xdr:ext cx="534377" cy="259045"/>
    <xdr:sp macro="" textlink="">
      <xdr:nvSpPr>
        <xdr:cNvPr id="89" name="テキスト ボックス 88"/>
        <xdr:cNvSpPr txBox="1"/>
      </xdr:nvSpPr>
      <xdr:spPr>
        <a:xfrm>
          <a:off x="863111" y="59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76319</xdr:rowOff>
    </xdr:from>
    <xdr:to>
      <xdr:col>6</xdr:col>
      <xdr:colOff>511175</xdr:colOff>
      <xdr:row>57</xdr:row>
      <xdr:rowOff>107477</xdr:rowOff>
    </xdr:to>
    <xdr:cxnSp macro="">
      <xdr:nvCxnSpPr>
        <xdr:cNvPr id="120" name="直線コネクタ 119"/>
        <xdr:cNvCxnSpPr/>
      </xdr:nvCxnSpPr>
      <xdr:spPr>
        <a:xfrm flipV="1">
          <a:off x="3797300" y="9677519"/>
          <a:ext cx="838200" cy="2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146013</xdr:rowOff>
    </xdr:from>
    <xdr:to>
      <xdr:col>5</xdr:col>
      <xdr:colOff>358775</xdr:colOff>
      <xdr:row>57</xdr:row>
      <xdr:rowOff>107477</xdr:rowOff>
    </xdr:to>
    <xdr:cxnSp macro="">
      <xdr:nvCxnSpPr>
        <xdr:cNvPr id="123" name="直線コネクタ 122"/>
        <xdr:cNvCxnSpPr/>
      </xdr:nvCxnSpPr>
      <xdr:spPr>
        <a:xfrm>
          <a:off x="2908300" y="9747213"/>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105008</xdr:rowOff>
    </xdr:from>
    <xdr:to>
      <xdr:col>4</xdr:col>
      <xdr:colOff>155575</xdr:colOff>
      <xdr:row>56</xdr:row>
      <xdr:rowOff>146013</xdr:rowOff>
    </xdr:to>
    <xdr:cxnSp macro="">
      <xdr:nvCxnSpPr>
        <xdr:cNvPr id="126" name="直線コネクタ 125"/>
        <xdr:cNvCxnSpPr/>
      </xdr:nvCxnSpPr>
      <xdr:spPr>
        <a:xfrm>
          <a:off x="2019300" y="9706208"/>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39727</xdr:rowOff>
    </xdr:from>
    <xdr:to>
      <xdr:col>2</xdr:col>
      <xdr:colOff>638175</xdr:colOff>
      <xdr:row>56</xdr:row>
      <xdr:rowOff>105008</xdr:rowOff>
    </xdr:to>
    <xdr:cxnSp macro="">
      <xdr:nvCxnSpPr>
        <xdr:cNvPr id="129" name="直線コネクタ 128"/>
        <xdr:cNvCxnSpPr/>
      </xdr:nvCxnSpPr>
      <xdr:spPr>
        <a:xfrm>
          <a:off x="1130300" y="9640927"/>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25519</xdr:rowOff>
    </xdr:from>
    <xdr:to>
      <xdr:col>6</xdr:col>
      <xdr:colOff>561975</xdr:colOff>
      <xdr:row>56</xdr:row>
      <xdr:rowOff>127119</xdr:rowOff>
    </xdr:to>
    <xdr:sp macro="" textlink="">
      <xdr:nvSpPr>
        <xdr:cNvPr id="139" name="円/楕円 138"/>
        <xdr:cNvSpPr/>
      </xdr:nvSpPr>
      <xdr:spPr>
        <a:xfrm>
          <a:off x="4584700" y="96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3946</xdr:rowOff>
    </xdr:from>
    <xdr:ext cx="599010" cy="259045"/>
    <xdr:sp macro="" textlink="">
      <xdr:nvSpPr>
        <xdr:cNvPr id="140" name="総務費該当値テキスト"/>
        <xdr:cNvSpPr txBox="1"/>
      </xdr:nvSpPr>
      <xdr:spPr>
        <a:xfrm>
          <a:off x="4686300" y="960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56677</xdr:rowOff>
    </xdr:from>
    <xdr:to>
      <xdr:col>5</xdr:col>
      <xdr:colOff>409575</xdr:colOff>
      <xdr:row>57</xdr:row>
      <xdr:rowOff>158277</xdr:rowOff>
    </xdr:to>
    <xdr:sp macro="" textlink="">
      <xdr:nvSpPr>
        <xdr:cNvPr id="141" name="円/楕円 140"/>
        <xdr:cNvSpPr/>
      </xdr:nvSpPr>
      <xdr:spPr>
        <a:xfrm>
          <a:off x="3746500" y="98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149404</xdr:rowOff>
    </xdr:from>
    <xdr:ext cx="599010" cy="259045"/>
    <xdr:sp macro="" textlink="">
      <xdr:nvSpPr>
        <xdr:cNvPr id="142" name="テキスト ボックス 141"/>
        <xdr:cNvSpPr txBox="1"/>
      </xdr:nvSpPr>
      <xdr:spPr>
        <a:xfrm>
          <a:off x="3497794" y="992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95213</xdr:rowOff>
    </xdr:from>
    <xdr:to>
      <xdr:col>4</xdr:col>
      <xdr:colOff>206375</xdr:colOff>
      <xdr:row>57</xdr:row>
      <xdr:rowOff>25363</xdr:rowOff>
    </xdr:to>
    <xdr:sp macro="" textlink="">
      <xdr:nvSpPr>
        <xdr:cNvPr id="143" name="円/楕円 142"/>
        <xdr:cNvSpPr/>
      </xdr:nvSpPr>
      <xdr:spPr>
        <a:xfrm>
          <a:off x="2857500" y="96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16490</xdr:rowOff>
    </xdr:from>
    <xdr:ext cx="599010" cy="259045"/>
    <xdr:sp macro="" textlink="">
      <xdr:nvSpPr>
        <xdr:cNvPr id="144" name="テキスト ボックス 143"/>
        <xdr:cNvSpPr txBox="1"/>
      </xdr:nvSpPr>
      <xdr:spPr>
        <a:xfrm>
          <a:off x="2608794" y="978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54208</xdr:rowOff>
    </xdr:from>
    <xdr:to>
      <xdr:col>3</xdr:col>
      <xdr:colOff>3175</xdr:colOff>
      <xdr:row>56</xdr:row>
      <xdr:rowOff>155808</xdr:rowOff>
    </xdr:to>
    <xdr:sp macro="" textlink="">
      <xdr:nvSpPr>
        <xdr:cNvPr id="145" name="円/楕円 144"/>
        <xdr:cNvSpPr/>
      </xdr:nvSpPr>
      <xdr:spPr>
        <a:xfrm>
          <a:off x="1968500" y="96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885</xdr:rowOff>
    </xdr:from>
    <xdr:ext cx="599010" cy="259045"/>
    <xdr:sp macro="" textlink="">
      <xdr:nvSpPr>
        <xdr:cNvPr id="146" name="テキスト ボックス 145"/>
        <xdr:cNvSpPr txBox="1"/>
      </xdr:nvSpPr>
      <xdr:spPr>
        <a:xfrm>
          <a:off x="1719794" y="943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160377</xdr:rowOff>
    </xdr:from>
    <xdr:to>
      <xdr:col>1</xdr:col>
      <xdr:colOff>485775</xdr:colOff>
      <xdr:row>56</xdr:row>
      <xdr:rowOff>90527</xdr:rowOff>
    </xdr:to>
    <xdr:sp macro="" textlink="">
      <xdr:nvSpPr>
        <xdr:cNvPr id="147" name="円/楕円 146"/>
        <xdr:cNvSpPr/>
      </xdr:nvSpPr>
      <xdr:spPr>
        <a:xfrm>
          <a:off x="1079500" y="95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107054</xdr:rowOff>
    </xdr:from>
    <xdr:ext cx="599010" cy="259045"/>
    <xdr:sp macro="" textlink="">
      <xdr:nvSpPr>
        <xdr:cNvPr id="148" name="テキスト ボックス 147"/>
        <xdr:cNvSpPr txBox="1"/>
      </xdr:nvSpPr>
      <xdr:spPr>
        <a:xfrm>
          <a:off x="830794" y="936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76967</xdr:rowOff>
    </xdr:from>
    <xdr:to>
      <xdr:col>6</xdr:col>
      <xdr:colOff>511175</xdr:colOff>
      <xdr:row>76</xdr:row>
      <xdr:rowOff>153781</xdr:rowOff>
    </xdr:to>
    <xdr:cxnSp macro="">
      <xdr:nvCxnSpPr>
        <xdr:cNvPr id="176" name="直線コネクタ 175"/>
        <xdr:cNvCxnSpPr/>
      </xdr:nvCxnSpPr>
      <xdr:spPr>
        <a:xfrm>
          <a:off x="3797300" y="13107167"/>
          <a:ext cx="838200" cy="7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76967</xdr:rowOff>
    </xdr:from>
    <xdr:to>
      <xdr:col>5</xdr:col>
      <xdr:colOff>358775</xdr:colOff>
      <xdr:row>76</xdr:row>
      <xdr:rowOff>143366</xdr:rowOff>
    </xdr:to>
    <xdr:cxnSp macro="">
      <xdr:nvCxnSpPr>
        <xdr:cNvPr id="179" name="直線コネクタ 178"/>
        <xdr:cNvCxnSpPr/>
      </xdr:nvCxnSpPr>
      <xdr:spPr>
        <a:xfrm flipV="1">
          <a:off x="2908300" y="13107167"/>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143366</xdr:rowOff>
    </xdr:from>
    <xdr:to>
      <xdr:col>4</xdr:col>
      <xdr:colOff>155575</xdr:colOff>
      <xdr:row>76</xdr:row>
      <xdr:rowOff>153631</xdr:rowOff>
    </xdr:to>
    <xdr:cxnSp macro="">
      <xdr:nvCxnSpPr>
        <xdr:cNvPr id="182" name="直線コネクタ 181"/>
        <xdr:cNvCxnSpPr/>
      </xdr:nvCxnSpPr>
      <xdr:spPr>
        <a:xfrm flipV="1">
          <a:off x="2019300" y="13173566"/>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153631</xdr:rowOff>
    </xdr:from>
    <xdr:to>
      <xdr:col>2</xdr:col>
      <xdr:colOff>638175</xdr:colOff>
      <xdr:row>77</xdr:row>
      <xdr:rowOff>75980</xdr:rowOff>
    </xdr:to>
    <xdr:cxnSp macro="">
      <xdr:nvCxnSpPr>
        <xdr:cNvPr id="185" name="直線コネクタ 184"/>
        <xdr:cNvCxnSpPr/>
      </xdr:nvCxnSpPr>
      <xdr:spPr>
        <a:xfrm flipV="1">
          <a:off x="1130300" y="13183831"/>
          <a:ext cx="889000" cy="9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102981</xdr:rowOff>
    </xdr:from>
    <xdr:to>
      <xdr:col>6</xdr:col>
      <xdr:colOff>561975</xdr:colOff>
      <xdr:row>77</xdr:row>
      <xdr:rowOff>33131</xdr:rowOff>
    </xdr:to>
    <xdr:sp macro="" textlink="">
      <xdr:nvSpPr>
        <xdr:cNvPr id="195" name="円/楕円 194"/>
        <xdr:cNvSpPr/>
      </xdr:nvSpPr>
      <xdr:spPr>
        <a:xfrm>
          <a:off x="4584700" y="13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81408</xdr:rowOff>
    </xdr:from>
    <xdr:ext cx="599010" cy="259045"/>
    <xdr:sp macro="" textlink="">
      <xdr:nvSpPr>
        <xdr:cNvPr id="196" name="民生費該当値テキスト"/>
        <xdr:cNvSpPr txBox="1"/>
      </xdr:nvSpPr>
      <xdr:spPr>
        <a:xfrm>
          <a:off x="4686300" y="1311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26167</xdr:rowOff>
    </xdr:from>
    <xdr:to>
      <xdr:col>5</xdr:col>
      <xdr:colOff>409575</xdr:colOff>
      <xdr:row>76</xdr:row>
      <xdr:rowOff>127767</xdr:rowOff>
    </xdr:to>
    <xdr:sp macro="" textlink="">
      <xdr:nvSpPr>
        <xdr:cNvPr id="197" name="円/楕円 196"/>
        <xdr:cNvSpPr/>
      </xdr:nvSpPr>
      <xdr:spPr>
        <a:xfrm>
          <a:off x="3746500" y="130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144294</xdr:rowOff>
    </xdr:from>
    <xdr:ext cx="599010" cy="259045"/>
    <xdr:sp macro="" textlink="">
      <xdr:nvSpPr>
        <xdr:cNvPr id="198" name="テキスト ボックス 197"/>
        <xdr:cNvSpPr txBox="1"/>
      </xdr:nvSpPr>
      <xdr:spPr>
        <a:xfrm>
          <a:off x="3497794" y="128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92566</xdr:rowOff>
    </xdr:from>
    <xdr:to>
      <xdr:col>4</xdr:col>
      <xdr:colOff>206375</xdr:colOff>
      <xdr:row>77</xdr:row>
      <xdr:rowOff>22716</xdr:rowOff>
    </xdr:to>
    <xdr:sp macro="" textlink="">
      <xdr:nvSpPr>
        <xdr:cNvPr id="199" name="円/楕円 198"/>
        <xdr:cNvSpPr/>
      </xdr:nvSpPr>
      <xdr:spPr>
        <a:xfrm>
          <a:off x="2857500" y="131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39243</xdr:rowOff>
    </xdr:from>
    <xdr:ext cx="599010" cy="259045"/>
    <xdr:sp macro="" textlink="">
      <xdr:nvSpPr>
        <xdr:cNvPr id="200" name="テキスト ボックス 199"/>
        <xdr:cNvSpPr txBox="1"/>
      </xdr:nvSpPr>
      <xdr:spPr>
        <a:xfrm>
          <a:off x="2608794" y="1289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102831</xdr:rowOff>
    </xdr:from>
    <xdr:to>
      <xdr:col>3</xdr:col>
      <xdr:colOff>3175</xdr:colOff>
      <xdr:row>77</xdr:row>
      <xdr:rowOff>32981</xdr:rowOff>
    </xdr:to>
    <xdr:sp macro="" textlink="">
      <xdr:nvSpPr>
        <xdr:cNvPr id="201" name="円/楕円 200"/>
        <xdr:cNvSpPr/>
      </xdr:nvSpPr>
      <xdr:spPr>
        <a:xfrm>
          <a:off x="1968500" y="131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49508</xdr:rowOff>
    </xdr:from>
    <xdr:ext cx="599010" cy="259045"/>
    <xdr:sp macro="" textlink="">
      <xdr:nvSpPr>
        <xdr:cNvPr id="202" name="テキスト ボックス 201"/>
        <xdr:cNvSpPr txBox="1"/>
      </xdr:nvSpPr>
      <xdr:spPr>
        <a:xfrm>
          <a:off x="1719794" y="129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25180</xdr:rowOff>
    </xdr:from>
    <xdr:to>
      <xdr:col>1</xdr:col>
      <xdr:colOff>485775</xdr:colOff>
      <xdr:row>77</xdr:row>
      <xdr:rowOff>126780</xdr:rowOff>
    </xdr:to>
    <xdr:sp macro="" textlink="">
      <xdr:nvSpPr>
        <xdr:cNvPr id="203" name="円/楕円 202"/>
        <xdr:cNvSpPr/>
      </xdr:nvSpPr>
      <xdr:spPr>
        <a:xfrm>
          <a:off x="1079500" y="132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117907</xdr:rowOff>
    </xdr:from>
    <xdr:ext cx="599010" cy="259045"/>
    <xdr:sp macro="" textlink="">
      <xdr:nvSpPr>
        <xdr:cNvPr id="204" name="テキスト ボックス 203"/>
        <xdr:cNvSpPr txBox="1"/>
      </xdr:nvSpPr>
      <xdr:spPr>
        <a:xfrm>
          <a:off x="830794" y="1331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11450</xdr:rowOff>
    </xdr:from>
    <xdr:to>
      <xdr:col>6</xdr:col>
      <xdr:colOff>511175</xdr:colOff>
      <xdr:row>93</xdr:row>
      <xdr:rowOff>59677</xdr:rowOff>
    </xdr:to>
    <xdr:cxnSp macro="">
      <xdr:nvCxnSpPr>
        <xdr:cNvPr id="231" name="直線コネクタ 230"/>
        <xdr:cNvCxnSpPr/>
      </xdr:nvCxnSpPr>
      <xdr:spPr>
        <a:xfrm flipV="1">
          <a:off x="3797300" y="15784850"/>
          <a:ext cx="838200" cy="2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59677</xdr:rowOff>
    </xdr:from>
    <xdr:to>
      <xdr:col>5</xdr:col>
      <xdr:colOff>358775</xdr:colOff>
      <xdr:row>94</xdr:row>
      <xdr:rowOff>166089</xdr:rowOff>
    </xdr:to>
    <xdr:cxnSp macro="">
      <xdr:nvCxnSpPr>
        <xdr:cNvPr id="234" name="直線コネクタ 233"/>
        <xdr:cNvCxnSpPr/>
      </xdr:nvCxnSpPr>
      <xdr:spPr>
        <a:xfrm flipV="1">
          <a:off x="2908300" y="16004527"/>
          <a:ext cx="889000" cy="2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166089</xdr:rowOff>
    </xdr:from>
    <xdr:to>
      <xdr:col>4</xdr:col>
      <xdr:colOff>155575</xdr:colOff>
      <xdr:row>96</xdr:row>
      <xdr:rowOff>136989</xdr:rowOff>
    </xdr:to>
    <xdr:cxnSp macro="">
      <xdr:nvCxnSpPr>
        <xdr:cNvPr id="237" name="直線コネクタ 236"/>
        <xdr:cNvCxnSpPr/>
      </xdr:nvCxnSpPr>
      <xdr:spPr>
        <a:xfrm flipV="1">
          <a:off x="2019300" y="16282389"/>
          <a:ext cx="889000" cy="3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78513</xdr:rowOff>
    </xdr:from>
    <xdr:to>
      <xdr:col>2</xdr:col>
      <xdr:colOff>638175</xdr:colOff>
      <xdr:row>96</xdr:row>
      <xdr:rowOff>136989</xdr:rowOff>
    </xdr:to>
    <xdr:cxnSp macro="">
      <xdr:nvCxnSpPr>
        <xdr:cNvPr id="240" name="直線コネクタ 239"/>
        <xdr:cNvCxnSpPr/>
      </xdr:nvCxnSpPr>
      <xdr:spPr>
        <a:xfrm>
          <a:off x="1130300" y="16537713"/>
          <a:ext cx="889000" cy="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132100</xdr:rowOff>
    </xdr:from>
    <xdr:to>
      <xdr:col>6</xdr:col>
      <xdr:colOff>561975</xdr:colOff>
      <xdr:row>92</xdr:row>
      <xdr:rowOff>62250</xdr:rowOff>
    </xdr:to>
    <xdr:sp macro="" textlink="">
      <xdr:nvSpPr>
        <xdr:cNvPr id="250" name="円/楕円 249"/>
        <xdr:cNvSpPr/>
      </xdr:nvSpPr>
      <xdr:spPr>
        <a:xfrm>
          <a:off x="4584700" y="1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85127</xdr:rowOff>
    </xdr:from>
    <xdr:ext cx="599010" cy="259045"/>
    <xdr:sp macro="" textlink="">
      <xdr:nvSpPr>
        <xdr:cNvPr id="251" name="衛生費該当値テキスト"/>
        <xdr:cNvSpPr txBox="1"/>
      </xdr:nvSpPr>
      <xdr:spPr>
        <a:xfrm>
          <a:off x="4686300" y="156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253,051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8877</xdr:rowOff>
    </xdr:from>
    <xdr:to>
      <xdr:col>5</xdr:col>
      <xdr:colOff>409575</xdr:colOff>
      <xdr:row>93</xdr:row>
      <xdr:rowOff>110477</xdr:rowOff>
    </xdr:to>
    <xdr:sp macro="" textlink="">
      <xdr:nvSpPr>
        <xdr:cNvPr id="252" name="円/楕円 251"/>
        <xdr:cNvSpPr/>
      </xdr:nvSpPr>
      <xdr:spPr>
        <a:xfrm>
          <a:off x="3746500" y="159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127004</xdr:rowOff>
    </xdr:from>
    <xdr:ext cx="599010" cy="259045"/>
    <xdr:sp macro="" textlink="">
      <xdr:nvSpPr>
        <xdr:cNvPr id="253" name="テキスト ボックス 252"/>
        <xdr:cNvSpPr txBox="1"/>
      </xdr:nvSpPr>
      <xdr:spPr>
        <a:xfrm>
          <a:off x="3497794" y="1572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205,003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115289</xdr:rowOff>
    </xdr:from>
    <xdr:to>
      <xdr:col>4</xdr:col>
      <xdr:colOff>206375</xdr:colOff>
      <xdr:row>95</xdr:row>
      <xdr:rowOff>45439</xdr:rowOff>
    </xdr:to>
    <xdr:sp macro="" textlink="">
      <xdr:nvSpPr>
        <xdr:cNvPr id="254" name="円/楕円 253"/>
        <xdr:cNvSpPr/>
      </xdr:nvSpPr>
      <xdr:spPr>
        <a:xfrm>
          <a:off x="2857500" y="162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61966</xdr:rowOff>
    </xdr:from>
    <xdr:ext cx="599010" cy="259045"/>
    <xdr:sp macro="" textlink="">
      <xdr:nvSpPr>
        <xdr:cNvPr id="255" name="テキスト ボックス 254"/>
        <xdr:cNvSpPr txBox="1"/>
      </xdr:nvSpPr>
      <xdr:spPr>
        <a:xfrm>
          <a:off x="2608794" y="1600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86189</xdr:rowOff>
    </xdr:from>
    <xdr:to>
      <xdr:col>3</xdr:col>
      <xdr:colOff>3175</xdr:colOff>
      <xdr:row>97</xdr:row>
      <xdr:rowOff>16339</xdr:rowOff>
    </xdr:to>
    <xdr:sp macro="" textlink="">
      <xdr:nvSpPr>
        <xdr:cNvPr id="256" name="円/楕円 255"/>
        <xdr:cNvSpPr/>
      </xdr:nvSpPr>
      <xdr:spPr>
        <a:xfrm>
          <a:off x="1968500" y="165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32866</xdr:rowOff>
    </xdr:from>
    <xdr:ext cx="534377" cy="259045"/>
    <xdr:sp macro="" textlink="">
      <xdr:nvSpPr>
        <xdr:cNvPr id="257" name="テキスト ボックス 256"/>
        <xdr:cNvSpPr txBox="1"/>
      </xdr:nvSpPr>
      <xdr:spPr>
        <a:xfrm>
          <a:off x="1752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27713</xdr:rowOff>
    </xdr:from>
    <xdr:to>
      <xdr:col>1</xdr:col>
      <xdr:colOff>485775</xdr:colOff>
      <xdr:row>96</xdr:row>
      <xdr:rowOff>129313</xdr:rowOff>
    </xdr:to>
    <xdr:sp macro="" textlink="">
      <xdr:nvSpPr>
        <xdr:cNvPr id="258" name="円/楕円 257"/>
        <xdr:cNvSpPr/>
      </xdr:nvSpPr>
      <xdr:spPr>
        <a:xfrm>
          <a:off x="1079500" y="164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145840</xdr:rowOff>
    </xdr:from>
    <xdr:ext cx="534377" cy="259045"/>
    <xdr:sp macro="" textlink="">
      <xdr:nvSpPr>
        <xdr:cNvPr id="259" name="テキスト ボックス 258"/>
        <xdr:cNvSpPr txBox="1"/>
      </xdr:nvSpPr>
      <xdr:spPr>
        <a:xfrm>
          <a:off x="863111" y="162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143114</xdr:rowOff>
    </xdr:from>
    <xdr:to>
      <xdr:col>15</xdr:col>
      <xdr:colOff>180975</xdr:colOff>
      <xdr:row>57</xdr:row>
      <xdr:rowOff>75136</xdr:rowOff>
    </xdr:to>
    <xdr:cxnSp macro="">
      <xdr:nvCxnSpPr>
        <xdr:cNvPr id="343" name="直線コネクタ 342"/>
        <xdr:cNvCxnSpPr/>
      </xdr:nvCxnSpPr>
      <xdr:spPr>
        <a:xfrm>
          <a:off x="9639300" y="9744314"/>
          <a:ext cx="838200" cy="10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143114</xdr:rowOff>
    </xdr:from>
    <xdr:to>
      <xdr:col>14</xdr:col>
      <xdr:colOff>28575</xdr:colOff>
      <xdr:row>57</xdr:row>
      <xdr:rowOff>88612</xdr:rowOff>
    </xdr:to>
    <xdr:cxnSp macro="">
      <xdr:nvCxnSpPr>
        <xdr:cNvPr id="346" name="直線コネクタ 345"/>
        <xdr:cNvCxnSpPr/>
      </xdr:nvCxnSpPr>
      <xdr:spPr>
        <a:xfrm flipV="1">
          <a:off x="8750300" y="9744314"/>
          <a:ext cx="889000" cy="1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62388</xdr:rowOff>
    </xdr:from>
    <xdr:to>
      <xdr:col>12</xdr:col>
      <xdr:colOff>511175</xdr:colOff>
      <xdr:row>57</xdr:row>
      <xdr:rowOff>88612</xdr:rowOff>
    </xdr:to>
    <xdr:cxnSp macro="">
      <xdr:nvCxnSpPr>
        <xdr:cNvPr id="349" name="直線コネクタ 348"/>
        <xdr:cNvCxnSpPr/>
      </xdr:nvCxnSpPr>
      <xdr:spPr>
        <a:xfrm>
          <a:off x="7861300" y="9835038"/>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92334</xdr:rowOff>
    </xdr:from>
    <xdr:to>
      <xdr:col>11</xdr:col>
      <xdr:colOff>307975</xdr:colOff>
      <xdr:row>57</xdr:row>
      <xdr:rowOff>62388</xdr:rowOff>
    </xdr:to>
    <xdr:cxnSp macro="">
      <xdr:nvCxnSpPr>
        <xdr:cNvPr id="352" name="直線コネクタ 351"/>
        <xdr:cNvCxnSpPr/>
      </xdr:nvCxnSpPr>
      <xdr:spPr>
        <a:xfrm>
          <a:off x="6972300" y="9350634"/>
          <a:ext cx="889000" cy="4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24336</xdr:rowOff>
    </xdr:from>
    <xdr:to>
      <xdr:col>15</xdr:col>
      <xdr:colOff>231775</xdr:colOff>
      <xdr:row>57</xdr:row>
      <xdr:rowOff>125936</xdr:rowOff>
    </xdr:to>
    <xdr:sp macro="" textlink="">
      <xdr:nvSpPr>
        <xdr:cNvPr id="362" name="円/楕円 361"/>
        <xdr:cNvSpPr/>
      </xdr:nvSpPr>
      <xdr:spPr>
        <a:xfrm>
          <a:off x="10426700" y="97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2763</xdr:rowOff>
    </xdr:from>
    <xdr:ext cx="534377" cy="259045"/>
    <xdr:sp macro="" textlink="">
      <xdr:nvSpPr>
        <xdr:cNvPr id="363" name="農林水産業費該当値テキスト"/>
        <xdr:cNvSpPr txBox="1"/>
      </xdr:nvSpPr>
      <xdr:spPr>
        <a:xfrm>
          <a:off x="10528300" y="977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92314</xdr:rowOff>
    </xdr:from>
    <xdr:to>
      <xdr:col>14</xdr:col>
      <xdr:colOff>79375</xdr:colOff>
      <xdr:row>57</xdr:row>
      <xdr:rowOff>22464</xdr:rowOff>
    </xdr:to>
    <xdr:sp macro="" textlink="">
      <xdr:nvSpPr>
        <xdr:cNvPr id="364" name="円/楕円 363"/>
        <xdr:cNvSpPr/>
      </xdr:nvSpPr>
      <xdr:spPr>
        <a:xfrm>
          <a:off x="9588500" y="96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38991</xdr:rowOff>
    </xdr:from>
    <xdr:ext cx="599010" cy="259045"/>
    <xdr:sp macro="" textlink="">
      <xdr:nvSpPr>
        <xdr:cNvPr id="365" name="テキスト ボックス 364"/>
        <xdr:cNvSpPr txBox="1"/>
      </xdr:nvSpPr>
      <xdr:spPr>
        <a:xfrm>
          <a:off x="9339794" y="946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37812</xdr:rowOff>
    </xdr:from>
    <xdr:to>
      <xdr:col>12</xdr:col>
      <xdr:colOff>561975</xdr:colOff>
      <xdr:row>57</xdr:row>
      <xdr:rowOff>139412</xdr:rowOff>
    </xdr:to>
    <xdr:sp macro="" textlink="">
      <xdr:nvSpPr>
        <xdr:cNvPr id="366" name="円/楕円 365"/>
        <xdr:cNvSpPr/>
      </xdr:nvSpPr>
      <xdr:spPr>
        <a:xfrm>
          <a:off x="8699500" y="98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130539</xdr:rowOff>
    </xdr:from>
    <xdr:ext cx="534377" cy="259045"/>
    <xdr:sp macro="" textlink="">
      <xdr:nvSpPr>
        <xdr:cNvPr id="367" name="テキスト ボックス 366"/>
        <xdr:cNvSpPr txBox="1"/>
      </xdr:nvSpPr>
      <xdr:spPr>
        <a:xfrm>
          <a:off x="8483111" y="99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11588</xdr:rowOff>
    </xdr:from>
    <xdr:to>
      <xdr:col>11</xdr:col>
      <xdr:colOff>358775</xdr:colOff>
      <xdr:row>57</xdr:row>
      <xdr:rowOff>113188</xdr:rowOff>
    </xdr:to>
    <xdr:sp macro="" textlink="">
      <xdr:nvSpPr>
        <xdr:cNvPr id="368" name="円/楕円 367"/>
        <xdr:cNvSpPr/>
      </xdr:nvSpPr>
      <xdr:spPr>
        <a:xfrm>
          <a:off x="7810500" y="978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129715</xdr:rowOff>
    </xdr:from>
    <xdr:ext cx="534377" cy="259045"/>
    <xdr:sp macro="" textlink="">
      <xdr:nvSpPr>
        <xdr:cNvPr id="369" name="テキスト ボックス 368"/>
        <xdr:cNvSpPr txBox="1"/>
      </xdr:nvSpPr>
      <xdr:spPr>
        <a:xfrm>
          <a:off x="7594111" y="95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41534</xdr:rowOff>
    </xdr:from>
    <xdr:to>
      <xdr:col>10</xdr:col>
      <xdr:colOff>155575</xdr:colOff>
      <xdr:row>54</xdr:row>
      <xdr:rowOff>143134</xdr:rowOff>
    </xdr:to>
    <xdr:sp macro="" textlink="">
      <xdr:nvSpPr>
        <xdr:cNvPr id="370" name="円/楕円 369"/>
        <xdr:cNvSpPr/>
      </xdr:nvSpPr>
      <xdr:spPr>
        <a:xfrm>
          <a:off x="6921500" y="92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159661</xdr:rowOff>
    </xdr:from>
    <xdr:ext cx="599010" cy="259045"/>
    <xdr:sp macro="" textlink="">
      <xdr:nvSpPr>
        <xdr:cNvPr id="371" name="テキスト ボックス 370"/>
        <xdr:cNvSpPr txBox="1"/>
      </xdr:nvSpPr>
      <xdr:spPr>
        <a:xfrm>
          <a:off x="6672794" y="907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63627</xdr:rowOff>
    </xdr:from>
    <xdr:to>
      <xdr:col>15</xdr:col>
      <xdr:colOff>180975</xdr:colOff>
      <xdr:row>77</xdr:row>
      <xdr:rowOff>112103</xdr:rowOff>
    </xdr:to>
    <xdr:cxnSp macro="">
      <xdr:nvCxnSpPr>
        <xdr:cNvPr id="400" name="直線コネクタ 399"/>
        <xdr:cNvCxnSpPr/>
      </xdr:nvCxnSpPr>
      <xdr:spPr>
        <a:xfrm flipV="1">
          <a:off x="9639300" y="13265277"/>
          <a:ext cx="8382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69723</xdr:rowOff>
    </xdr:from>
    <xdr:to>
      <xdr:col>14</xdr:col>
      <xdr:colOff>28575</xdr:colOff>
      <xdr:row>77</xdr:row>
      <xdr:rowOff>112103</xdr:rowOff>
    </xdr:to>
    <xdr:cxnSp macro="">
      <xdr:nvCxnSpPr>
        <xdr:cNvPr id="403" name="直線コネクタ 402"/>
        <xdr:cNvCxnSpPr/>
      </xdr:nvCxnSpPr>
      <xdr:spPr>
        <a:xfrm>
          <a:off x="8750300" y="13271373"/>
          <a:ext cx="889000" cy="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69723</xdr:rowOff>
    </xdr:from>
    <xdr:to>
      <xdr:col>12</xdr:col>
      <xdr:colOff>511175</xdr:colOff>
      <xdr:row>77</xdr:row>
      <xdr:rowOff>130023</xdr:rowOff>
    </xdr:to>
    <xdr:cxnSp macro="">
      <xdr:nvCxnSpPr>
        <xdr:cNvPr id="406" name="直線コネクタ 405"/>
        <xdr:cNvCxnSpPr/>
      </xdr:nvCxnSpPr>
      <xdr:spPr>
        <a:xfrm flipV="1">
          <a:off x="7861300" y="13271373"/>
          <a:ext cx="8890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130023</xdr:rowOff>
    </xdr:from>
    <xdr:to>
      <xdr:col>11</xdr:col>
      <xdr:colOff>307975</xdr:colOff>
      <xdr:row>77</xdr:row>
      <xdr:rowOff>134595</xdr:rowOff>
    </xdr:to>
    <xdr:cxnSp macro="">
      <xdr:nvCxnSpPr>
        <xdr:cNvPr id="409" name="直線コネクタ 408"/>
        <xdr:cNvCxnSpPr/>
      </xdr:nvCxnSpPr>
      <xdr:spPr>
        <a:xfrm flipV="1">
          <a:off x="6972300" y="133316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12827</xdr:rowOff>
    </xdr:from>
    <xdr:to>
      <xdr:col>15</xdr:col>
      <xdr:colOff>231775</xdr:colOff>
      <xdr:row>77</xdr:row>
      <xdr:rowOff>114427</xdr:rowOff>
    </xdr:to>
    <xdr:sp macro="" textlink="">
      <xdr:nvSpPr>
        <xdr:cNvPr id="419" name="円/楕円 418"/>
        <xdr:cNvSpPr/>
      </xdr:nvSpPr>
      <xdr:spPr>
        <a:xfrm>
          <a:off x="10426700" y="132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162704</xdr:rowOff>
    </xdr:from>
    <xdr:ext cx="534377" cy="259045"/>
    <xdr:sp macro="" textlink="">
      <xdr:nvSpPr>
        <xdr:cNvPr id="420" name="商工費該当値テキスト"/>
        <xdr:cNvSpPr txBox="1"/>
      </xdr:nvSpPr>
      <xdr:spPr>
        <a:xfrm>
          <a:off x="10528300" y="131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61303</xdr:rowOff>
    </xdr:from>
    <xdr:to>
      <xdr:col>14</xdr:col>
      <xdr:colOff>79375</xdr:colOff>
      <xdr:row>77</xdr:row>
      <xdr:rowOff>162903</xdr:rowOff>
    </xdr:to>
    <xdr:sp macro="" textlink="">
      <xdr:nvSpPr>
        <xdr:cNvPr id="421" name="円/楕円 420"/>
        <xdr:cNvSpPr/>
      </xdr:nvSpPr>
      <xdr:spPr>
        <a:xfrm>
          <a:off x="9588500" y="132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154030</xdr:rowOff>
    </xdr:from>
    <xdr:ext cx="534377" cy="259045"/>
    <xdr:sp macro="" textlink="">
      <xdr:nvSpPr>
        <xdr:cNvPr id="422" name="テキスト ボックス 421"/>
        <xdr:cNvSpPr txBox="1"/>
      </xdr:nvSpPr>
      <xdr:spPr>
        <a:xfrm>
          <a:off x="9372111" y="133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18923</xdr:rowOff>
    </xdr:from>
    <xdr:to>
      <xdr:col>12</xdr:col>
      <xdr:colOff>561975</xdr:colOff>
      <xdr:row>77</xdr:row>
      <xdr:rowOff>120523</xdr:rowOff>
    </xdr:to>
    <xdr:sp macro="" textlink="">
      <xdr:nvSpPr>
        <xdr:cNvPr id="423" name="円/楕円 422"/>
        <xdr:cNvSpPr/>
      </xdr:nvSpPr>
      <xdr:spPr>
        <a:xfrm>
          <a:off x="8699500" y="132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137050</xdr:rowOff>
    </xdr:from>
    <xdr:ext cx="534377" cy="259045"/>
    <xdr:sp macro="" textlink="">
      <xdr:nvSpPr>
        <xdr:cNvPr id="424" name="テキスト ボックス 423"/>
        <xdr:cNvSpPr txBox="1"/>
      </xdr:nvSpPr>
      <xdr:spPr>
        <a:xfrm>
          <a:off x="8483111" y="129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79223</xdr:rowOff>
    </xdr:from>
    <xdr:to>
      <xdr:col>11</xdr:col>
      <xdr:colOff>358775</xdr:colOff>
      <xdr:row>78</xdr:row>
      <xdr:rowOff>9373</xdr:rowOff>
    </xdr:to>
    <xdr:sp macro="" textlink="">
      <xdr:nvSpPr>
        <xdr:cNvPr id="425" name="円/楕円 424"/>
        <xdr:cNvSpPr/>
      </xdr:nvSpPr>
      <xdr:spPr>
        <a:xfrm>
          <a:off x="78105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25900</xdr:rowOff>
    </xdr:from>
    <xdr:ext cx="534377" cy="259045"/>
    <xdr:sp macro="" textlink="">
      <xdr:nvSpPr>
        <xdr:cNvPr id="426" name="テキスト ボックス 425"/>
        <xdr:cNvSpPr txBox="1"/>
      </xdr:nvSpPr>
      <xdr:spPr>
        <a:xfrm>
          <a:off x="7594111" y="130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83795</xdr:rowOff>
    </xdr:from>
    <xdr:to>
      <xdr:col>10</xdr:col>
      <xdr:colOff>155575</xdr:colOff>
      <xdr:row>78</xdr:row>
      <xdr:rowOff>13945</xdr:rowOff>
    </xdr:to>
    <xdr:sp macro="" textlink="">
      <xdr:nvSpPr>
        <xdr:cNvPr id="427" name="円/楕円 426"/>
        <xdr:cNvSpPr/>
      </xdr:nvSpPr>
      <xdr:spPr>
        <a:xfrm>
          <a:off x="6921500" y="132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5072</xdr:rowOff>
    </xdr:from>
    <xdr:ext cx="534377" cy="259045"/>
    <xdr:sp macro="" textlink="">
      <xdr:nvSpPr>
        <xdr:cNvPr id="428" name="テキスト ボックス 427"/>
        <xdr:cNvSpPr txBox="1"/>
      </xdr:nvSpPr>
      <xdr:spPr>
        <a:xfrm>
          <a:off x="6705111" y="133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140463</xdr:rowOff>
    </xdr:from>
    <xdr:to>
      <xdr:col>15</xdr:col>
      <xdr:colOff>180975</xdr:colOff>
      <xdr:row>95</xdr:row>
      <xdr:rowOff>162820</xdr:rowOff>
    </xdr:to>
    <xdr:cxnSp macro="">
      <xdr:nvCxnSpPr>
        <xdr:cNvPr id="457" name="直線コネクタ 456"/>
        <xdr:cNvCxnSpPr/>
      </xdr:nvCxnSpPr>
      <xdr:spPr>
        <a:xfrm>
          <a:off x="9639300" y="16428213"/>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127600</xdr:rowOff>
    </xdr:from>
    <xdr:to>
      <xdr:col>14</xdr:col>
      <xdr:colOff>28575</xdr:colOff>
      <xdr:row>95</xdr:row>
      <xdr:rowOff>140463</xdr:rowOff>
    </xdr:to>
    <xdr:cxnSp macro="">
      <xdr:nvCxnSpPr>
        <xdr:cNvPr id="460" name="直線コネクタ 459"/>
        <xdr:cNvCxnSpPr/>
      </xdr:nvCxnSpPr>
      <xdr:spPr>
        <a:xfrm>
          <a:off x="8750300" y="16415350"/>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122312</xdr:rowOff>
    </xdr:from>
    <xdr:to>
      <xdr:col>12</xdr:col>
      <xdr:colOff>511175</xdr:colOff>
      <xdr:row>95</xdr:row>
      <xdr:rowOff>127600</xdr:rowOff>
    </xdr:to>
    <xdr:cxnSp macro="">
      <xdr:nvCxnSpPr>
        <xdr:cNvPr id="463" name="直線コネクタ 462"/>
        <xdr:cNvCxnSpPr/>
      </xdr:nvCxnSpPr>
      <xdr:spPr>
        <a:xfrm>
          <a:off x="7861300" y="1641006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8034</xdr:rowOff>
    </xdr:from>
    <xdr:to>
      <xdr:col>11</xdr:col>
      <xdr:colOff>307975</xdr:colOff>
      <xdr:row>95</xdr:row>
      <xdr:rowOff>122312</xdr:rowOff>
    </xdr:to>
    <xdr:cxnSp macro="">
      <xdr:nvCxnSpPr>
        <xdr:cNvPr id="466" name="直線コネクタ 465"/>
        <xdr:cNvCxnSpPr/>
      </xdr:nvCxnSpPr>
      <xdr:spPr>
        <a:xfrm>
          <a:off x="6972300" y="16295784"/>
          <a:ext cx="889000" cy="1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112020</xdr:rowOff>
    </xdr:from>
    <xdr:to>
      <xdr:col>15</xdr:col>
      <xdr:colOff>231775</xdr:colOff>
      <xdr:row>96</xdr:row>
      <xdr:rowOff>42170</xdr:rowOff>
    </xdr:to>
    <xdr:sp macro="" textlink="">
      <xdr:nvSpPr>
        <xdr:cNvPr id="476" name="円/楕円 475"/>
        <xdr:cNvSpPr/>
      </xdr:nvSpPr>
      <xdr:spPr>
        <a:xfrm>
          <a:off x="10426700" y="16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90447</xdr:rowOff>
    </xdr:from>
    <xdr:ext cx="534377" cy="259045"/>
    <xdr:sp macro="" textlink="">
      <xdr:nvSpPr>
        <xdr:cNvPr id="477" name="土木費該当値テキスト"/>
        <xdr:cNvSpPr txBox="1"/>
      </xdr:nvSpPr>
      <xdr:spPr>
        <a:xfrm>
          <a:off x="10528300" y="163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89663</xdr:rowOff>
    </xdr:from>
    <xdr:to>
      <xdr:col>14</xdr:col>
      <xdr:colOff>79375</xdr:colOff>
      <xdr:row>96</xdr:row>
      <xdr:rowOff>19813</xdr:rowOff>
    </xdr:to>
    <xdr:sp macro="" textlink="">
      <xdr:nvSpPr>
        <xdr:cNvPr id="478" name="円/楕円 477"/>
        <xdr:cNvSpPr/>
      </xdr:nvSpPr>
      <xdr:spPr>
        <a:xfrm>
          <a:off x="9588500" y="163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10940</xdr:rowOff>
    </xdr:from>
    <xdr:ext cx="534377" cy="259045"/>
    <xdr:sp macro="" textlink="">
      <xdr:nvSpPr>
        <xdr:cNvPr id="479" name="テキスト ボックス 478"/>
        <xdr:cNvSpPr txBox="1"/>
      </xdr:nvSpPr>
      <xdr:spPr>
        <a:xfrm>
          <a:off x="9372111" y="164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77,400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76800</xdr:rowOff>
    </xdr:from>
    <xdr:to>
      <xdr:col>12</xdr:col>
      <xdr:colOff>561975</xdr:colOff>
      <xdr:row>96</xdr:row>
      <xdr:rowOff>6950</xdr:rowOff>
    </xdr:to>
    <xdr:sp macro="" textlink="">
      <xdr:nvSpPr>
        <xdr:cNvPr id="480" name="円/楕円 479"/>
        <xdr:cNvSpPr/>
      </xdr:nvSpPr>
      <xdr:spPr>
        <a:xfrm>
          <a:off x="8699500" y="163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169527</xdr:rowOff>
    </xdr:from>
    <xdr:ext cx="534377" cy="259045"/>
    <xdr:sp macro="" textlink="">
      <xdr:nvSpPr>
        <xdr:cNvPr id="481" name="テキスト ボックス 480"/>
        <xdr:cNvSpPr txBox="1"/>
      </xdr:nvSpPr>
      <xdr:spPr>
        <a:xfrm>
          <a:off x="8483111" y="164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71512</xdr:rowOff>
    </xdr:from>
    <xdr:to>
      <xdr:col>11</xdr:col>
      <xdr:colOff>358775</xdr:colOff>
      <xdr:row>96</xdr:row>
      <xdr:rowOff>1662</xdr:rowOff>
    </xdr:to>
    <xdr:sp macro="" textlink="">
      <xdr:nvSpPr>
        <xdr:cNvPr id="482" name="円/楕円 481"/>
        <xdr:cNvSpPr/>
      </xdr:nvSpPr>
      <xdr:spPr>
        <a:xfrm>
          <a:off x="7810500" y="163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164239</xdr:rowOff>
    </xdr:from>
    <xdr:ext cx="534377" cy="259045"/>
    <xdr:sp macro="" textlink="">
      <xdr:nvSpPr>
        <xdr:cNvPr id="483" name="テキスト ボックス 482"/>
        <xdr:cNvSpPr txBox="1"/>
      </xdr:nvSpPr>
      <xdr:spPr>
        <a:xfrm>
          <a:off x="7594111" y="1645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128684</xdr:rowOff>
    </xdr:from>
    <xdr:to>
      <xdr:col>10</xdr:col>
      <xdr:colOff>155575</xdr:colOff>
      <xdr:row>95</xdr:row>
      <xdr:rowOff>58834</xdr:rowOff>
    </xdr:to>
    <xdr:sp macro="" textlink="">
      <xdr:nvSpPr>
        <xdr:cNvPr id="484" name="円/楕円 483"/>
        <xdr:cNvSpPr/>
      </xdr:nvSpPr>
      <xdr:spPr>
        <a:xfrm>
          <a:off x="6921500" y="162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75361</xdr:rowOff>
    </xdr:from>
    <xdr:ext cx="534377" cy="259045"/>
    <xdr:sp macro="" textlink="">
      <xdr:nvSpPr>
        <xdr:cNvPr id="485" name="テキスト ボックス 484"/>
        <xdr:cNvSpPr txBox="1"/>
      </xdr:nvSpPr>
      <xdr:spPr>
        <a:xfrm>
          <a:off x="6705111" y="16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87373</xdr:rowOff>
    </xdr:from>
    <xdr:to>
      <xdr:col>23</xdr:col>
      <xdr:colOff>517525</xdr:colOff>
      <xdr:row>37</xdr:row>
      <xdr:rowOff>117526</xdr:rowOff>
    </xdr:to>
    <xdr:cxnSp macro="">
      <xdr:nvCxnSpPr>
        <xdr:cNvPr id="514" name="直線コネクタ 513"/>
        <xdr:cNvCxnSpPr/>
      </xdr:nvCxnSpPr>
      <xdr:spPr>
        <a:xfrm flipV="1">
          <a:off x="15481300" y="6431023"/>
          <a:ext cx="8382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106523</xdr:rowOff>
    </xdr:from>
    <xdr:to>
      <xdr:col>22</xdr:col>
      <xdr:colOff>365125</xdr:colOff>
      <xdr:row>37</xdr:row>
      <xdr:rowOff>117526</xdr:rowOff>
    </xdr:to>
    <xdr:cxnSp macro="">
      <xdr:nvCxnSpPr>
        <xdr:cNvPr id="517" name="直線コネクタ 516"/>
        <xdr:cNvCxnSpPr/>
      </xdr:nvCxnSpPr>
      <xdr:spPr>
        <a:xfrm>
          <a:off x="14592300" y="6450173"/>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171361</xdr:rowOff>
    </xdr:from>
    <xdr:to>
      <xdr:col>21</xdr:col>
      <xdr:colOff>161925</xdr:colOff>
      <xdr:row>37</xdr:row>
      <xdr:rowOff>106523</xdr:rowOff>
    </xdr:to>
    <xdr:cxnSp macro="">
      <xdr:nvCxnSpPr>
        <xdr:cNvPr id="520" name="直線コネクタ 519"/>
        <xdr:cNvCxnSpPr/>
      </xdr:nvCxnSpPr>
      <xdr:spPr>
        <a:xfrm>
          <a:off x="13703300" y="6343561"/>
          <a:ext cx="889000" cy="10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171361</xdr:rowOff>
    </xdr:from>
    <xdr:to>
      <xdr:col>19</xdr:col>
      <xdr:colOff>644525</xdr:colOff>
      <xdr:row>37</xdr:row>
      <xdr:rowOff>122052</xdr:rowOff>
    </xdr:to>
    <xdr:cxnSp macro="">
      <xdr:nvCxnSpPr>
        <xdr:cNvPr id="523" name="直線コネクタ 522"/>
        <xdr:cNvCxnSpPr/>
      </xdr:nvCxnSpPr>
      <xdr:spPr>
        <a:xfrm flipV="1">
          <a:off x="12814300" y="6343561"/>
          <a:ext cx="889000" cy="1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36573</xdr:rowOff>
    </xdr:from>
    <xdr:to>
      <xdr:col>23</xdr:col>
      <xdr:colOff>568325</xdr:colOff>
      <xdr:row>37</xdr:row>
      <xdr:rowOff>138173</xdr:rowOff>
    </xdr:to>
    <xdr:sp macro="" textlink="">
      <xdr:nvSpPr>
        <xdr:cNvPr id="533" name="円/楕円 532"/>
        <xdr:cNvSpPr/>
      </xdr:nvSpPr>
      <xdr:spPr>
        <a:xfrm>
          <a:off x="16268700" y="63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15000</xdr:rowOff>
    </xdr:from>
    <xdr:ext cx="534377" cy="259045"/>
    <xdr:sp macro="" textlink="">
      <xdr:nvSpPr>
        <xdr:cNvPr id="534" name="消防費該当値テキスト"/>
        <xdr:cNvSpPr txBox="1"/>
      </xdr:nvSpPr>
      <xdr:spPr>
        <a:xfrm>
          <a:off x="16370300" y="635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66726</xdr:rowOff>
    </xdr:from>
    <xdr:to>
      <xdr:col>22</xdr:col>
      <xdr:colOff>415925</xdr:colOff>
      <xdr:row>37</xdr:row>
      <xdr:rowOff>168326</xdr:rowOff>
    </xdr:to>
    <xdr:sp macro="" textlink="">
      <xdr:nvSpPr>
        <xdr:cNvPr id="535" name="円/楕円 534"/>
        <xdr:cNvSpPr/>
      </xdr:nvSpPr>
      <xdr:spPr>
        <a:xfrm>
          <a:off x="15430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159453</xdr:rowOff>
    </xdr:from>
    <xdr:ext cx="534377" cy="259045"/>
    <xdr:sp macro="" textlink="">
      <xdr:nvSpPr>
        <xdr:cNvPr id="536" name="テキスト ボックス 535"/>
        <xdr:cNvSpPr txBox="1"/>
      </xdr:nvSpPr>
      <xdr:spPr>
        <a:xfrm>
          <a:off x="15214111" y="65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55723</xdr:rowOff>
    </xdr:from>
    <xdr:to>
      <xdr:col>21</xdr:col>
      <xdr:colOff>212725</xdr:colOff>
      <xdr:row>37</xdr:row>
      <xdr:rowOff>157323</xdr:rowOff>
    </xdr:to>
    <xdr:sp macro="" textlink="">
      <xdr:nvSpPr>
        <xdr:cNvPr id="537" name="円/楕円 536"/>
        <xdr:cNvSpPr/>
      </xdr:nvSpPr>
      <xdr:spPr>
        <a:xfrm>
          <a:off x="14541500" y="63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148449</xdr:rowOff>
    </xdr:from>
    <xdr:ext cx="534377" cy="259045"/>
    <xdr:sp macro="" textlink="">
      <xdr:nvSpPr>
        <xdr:cNvPr id="538" name="テキスト ボックス 537"/>
        <xdr:cNvSpPr txBox="1"/>
      </xdr:nvSpPr>
      <xdr:spPr>
        <a:xfrm>
          <a:off x="14325111" y="64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120561</xdr:rowOff>
    </xdr:from>
    <xdr:to>
      <xdr:col>20</xdr:col>
      <xdr:colOff>9525</xdr:colOff>
      <xdr:row>37</xdr:row>
      <xdr:rowOff>50711</xdr:rowOff>
    </xdr:to>
    <xdr:sp macro="" textlink="">
      <xdr:nvSpPr>
        <xdr:cNvPr id="539" name="円/楕円 538"/>
        <xdr:cNvSpPr/>
      </xdr:nvSpPr>
      <xdr:spPr>
        <a:xfrm>
          <a:off x="13652500" y="62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67238</xdr:rowOff>
    </xdr:from>
    <xdr:ext cx="534377" cy="259045"/>
    <xdr:sp macro="" textlink="">
      <xdr:nvSpPr>
        <xdr:cNvPr id="540" name="テキスト ボックス 539"/>
        <xdr:cNvSpPr txBox="1"/>
      </xdr:nvSpPr>
      <xdr:spPr>
        <a:xfrm>
          <a:off x="13436111" y="60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71252</xdr:rowOff>
    </xdr:from>
    <xdr:to>
      <xdr:col>18</xdr:col>
      <xdr:colOff>492125</xdr:colOff>
      <xdr:row>38</xdr:row>
      <xdr:rowOff>1402</xdr:rowOff>
    </xdr:to>
    <xdr:sp macro="" textlink="">
      <xdr:nvSpPr>
        <xdr:cNvPr id="541" name="円/楕円 540"/>
        <xdr:cNvSpPr/>
      </xdr:nvSpPr>
      <xdr:spPr>
        <a:xfrm>
          <a:off x="12763500" y="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17929</xdr:rowOff>
    </xdr:from>
    <xdr:ext cx="534377" cy="259045"/>
    <xdr:sp macro="" textlink="">
      <xdr:nvSpPr>
        <xdr:cNvPr id="542" name="テキスト ボックス 541"/>
        <xdr:cNvSpPr txBox="1"/>
      </xdr:nvSpPr>
      <xdr:spPr>
        <a:xfrm>
          <a:off x="12547111" y="61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93897</xdr:rowOff>
    </xdr:from>
    <xdr:to>
      <xdr:col>23</xdr:col>
      <xdr:colOff>517525</xdr:colOff>
      <xdr:row>56</xdr:row>
      <xdr:rowOff>114778</xdr:rowOff>
    </xdr:to>
    <xdr:cxnSp macro="">
      <xdr:nvCxnSpPr>
        <xdr:cNvPr id="569" name="直線コネクタ 568"/>
        <xdr:cNvCxnSpPr/>
      </xdr:nvCxnSpPr>
      <xdr:spPr>
        <a:xfrm flipV="1">
          <a:off x="15481300" y="9695097"/>
          <a:ext cx="8382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89216</xdr:rowOff>
    </xdr:from>
    <xdr:to>
      <xdr:col>22</xdr:col>
      <xdr:colOff>365125</xdr:colOff>
      <xdr:row>56</xdr:row>
      <xdr:rowOff>114778</xdr:rowOff>
    </xdr:to>
    <xdr:cxnSp macro="">
      <xdr:nvCxnSpPr>
        <xdr:cNvPr id="572" name="直線コネクタ 571"/>
        <xdr:cNvCxnSpPr/>
      </xdr:nvCxnSpPr>
      <xdr:spPr>
        <a:xfrm>
          <a:off x="14592300" y="9690416"/>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59727</xdr:rowOff>
    </xdr:from>
    <xdr:to>
      <xdr:col>21</xdr:col>
      <xdr:colOff>161925</xdr:colOff>
      <xdr:row>56</xdr:row>
      <xdr:rowOff>89216</xdr:rowOff>
    </xdr:to>
    <xdr:cxnSp macro="">
      <xdr:nvCxnSpPr>
        <xdr:cNvPr id="575" name="直線コネクタ 574"/>
        <xdr:cNvCxnSpPr/>
      </xdr:nvCxnSpPr>
      <xdr:spPr>
        <a:xfrm>
          <a:off x="13703300" y="9660927"/>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59727</xdr:rowOff>
    </xdr:from>
    <xdr:to>
      <xdr:col>19</xdr:col>
      <xdr:colOff>644525</xdr:colOff>
      <xdr:row>56</xdr:row>
      <xdr:rowOff>98918</xdr:rowOff>
    </xdr:to>
    <xdr:cxnSp macro="">
      <xdr:nvCxnSpPr>
        <xdr:cNvPr id="578" name="直線コネクタ 577"/>
        <xdr:cNvCxnSpPr/>
      </xdr:nvCxnSpPr>
      <xdr:spPr>
        <a:xfrm flipV="1">
          <a:off x="12814300" y="9660927"/>
          <a:ext cx="889000" cy="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43097</xdr:rowOff>
    </xdr:from>
    <xdr:to>
      <xdr:col>23</xdr:col>
      <xdr:colOff>568325</xdr:colOff>
      <xdr:row>56</xdr:row>
      <xdr:rowOff>144697</xdr:rowOff>
    </xdr:to>
    <xdr:sp macro="" textlink="">
      <xdr:nvSpPr>
        <xdr:cNvPr id="588" name="円/楕円 587"/>
        <xdr:cNvSpPr/>
      </xdr:nvSpPr>
      <xdr:spPr>
        <a:xfrm>
          <a:off x="16268700" y="96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21524</xdr:rowOff>
    </xdr:from>
    <xdr:ext cx="534377" cy="259045"/>
    <xdr:sp macro="" textlink="">
      <xdr:nvSpPr>
        <xdr:cNvPr id="589" name="教育費該当値テキスト"/>
        <xdr:cNvSpPr txBox="1"/>
      </xdr:nvSpPr>
      <xdr:spPr>
        <a:xfrm>
          <a:off x="16370300" y="96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85,018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63978</xdr:rowOff>
    </xdr:from>
    <xdr:to>
      <xdr:col>22</xdr:col>
      <xdr:colOff>415925</xdr:colOff>
      <xdr:row>56</xdr:row>
      <xdr:rowOff>165578</xdr:rowOff>
    </xdr:to>
    <xdr:sp macro="" textlink="">
      <xdr:nvSpPr>
        <xdr:cNvPr id="590" name="円/楕円 589"/>
        <xdr:cNvSpPr/>
      </xdr:nvSpPr>
      <xdr:spPr>
        <a:xfrm>
          <a:off x="15430500" y="96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156705</xdr:rowOff>
    </xdr:from>
    <xdr:ext cx="534377" cy="259045"/>
    <xdr:sp macro="" textlink="">
      <xdr:nvSpPr>
        <xdr:cNvPr id="591" name="テキスト ボックス 590"/>
        <xdr:cNvSpPr txBox="1"/>
      </xdr:nvSpPr>
      <xdr:spPr>
        <a:xfrm>
          <a:off x="15214111" y="9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38416</xdr:rowOff>
    </xdr:from>
    <xdr:to>
      <xdr:col>21</xdr:col>
      <xdr:colOff>212725</xdr:colOff>
      <xdr:row>56</xdr:row>
      <xdr:rowOff>140016</xdr:rowOff>
    </xdr:to>
    <xdr:sp macro="" textlink="">
      <xdr:nvSpPr>
        <xdr:cNvPr id="592" name="円/楕円 591"/>
        <xdr:cNvSpPr/>
      </xdr:nvSpPr>
      <xdr:spPr>
        <a:xfrm>
          <a:off x="14541500" y="96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131143</xdr:rowOff>
    </xdr:from>
    <xdr:ext cx="534377" cy="259045"/>
    <xdr:sp macro="" textlink="">
      <xdr:nvSpPr>
        <xdr:cNvPr id="593" name="テキスト ボックス 592"/>
        <xdr:cNvSpPr txBox="1"/>
      </xdr:nvSpPr>
      <xdr:spPr>
        <a:xfrm>
          <a:off x="14325111" y="97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8927</xdr:rowOff>
    </xdr:from>
    <xdr:to>
      <xdr:col>20</xdr:col>
      <xdr:colOff>9525</xdr:colOff>
      <xdr:row>56</xdr:row>
      <xdr:rowOff>110527</xdr:rowOff>
    </xdr:to>
    <xdr:sp macro="" textlink="">
      <xdr:nvSpPr>
        <xdr:cNvPr id="594" name="円/楕円 593"/>
        <xdr:cNvSpPr/>
      </xdr:nvSpPr>
      <xdr:spPr>
        <a:xfrm>
          <a:off x="13652500" y="96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127054</xdr:rowOff>
    </xdr:from>
    <xdr:ext cx="534377" cy="259045"/>
    <xdr:sp macro="" textlink="">
      <xdr:nvSpPr>
        <xdr:cNvPr id="595" name="テキスト ボックス 594"/>
        <xdr:cNvSpPr txBox="1"/>
      </xdr:nvSpPr>
      <xdr:spPr>
        <a:xfrm>
          <a:off x="13436111" y="93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48118</xdr:rowOff>
    </xdr:from>
    <xdr:to>
      <xdr:col>18</xdr:col>
      <xdr:colOff>492125</xdr:colOff>
      <xdr:row>56</xdr:row>
      <xdr:rowOff>149718</xdr:rowOff>
    </xdr:to>
    <xdr:sp macro="" textlink="">
      <xdr:nvSpPr>
        <xdr:cNvPr id="596" name="円/楕円 595"/>
        <xdr:cNvSpPr/>
      </xdr:nvSpPr>
      <xdr:spPr>
        <a:xfrm>
          <a:off x="12763500" y="96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140845</xdr:rowOff>
    </xdr:from>
    <xdr:ext cx="534377" cy="259045"/>
    <xdr:sp macro="" textlink="">
      <xdr:nvSpPr>
        <xdr:cNvPr id="597" name="テキスト ボックス 596"/>
        <xdr:cNvSpPr txBox="1"/>
      </xdr:nvSpPr>
      <xdr:spPr>
        <a:xfrm>
          <a:off x="12547111" y="974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69748</xdr:rowOff>
    </xdr:from>
    <xdr:to>
      <xdr:col>23</xdr:col>
      <xdr:colOff>517525</xdr:colOff>
      <xdr:row>78</xdr:row>
      <xdr:rowOff>139700</xdr:rowOff>
    </xdr:to>
    <xdr:cxnSp macro="">
      <xdr:nvCxnSpPr>
        <xdr:cNvPr id="624" name="直線コネクタ 623"/>
        <xdr:cNvCxnSpPr/>
      </xdr:nvCxnSpPr>
      <xdr:spPr>
        <a:xfrm flipV="1">
          <a:off x="15481300" y="13442848"/>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125188</xdr:rowOff>
    </xdr:from>
    <xdr:to>
      <xdr:col>22</xdr:col>
      <xdr:colOff>365125</xdr:colOff>
      <xdr:row>78</xdr:row>
      <xdr:rowOff>139700</xdr:rowOff>
    </xdr:to>
    <xdr:cxnSp macro="">
      <xdr:nvCxnSpPr>
        <xdr:cNvPr id="627" name="直線コネクタ 626"/>
        <xdr:cNvCxnSpPr/>
      </xdr:nvCxnSpPr>
      <xdr:spPr>
        <a:xfrm>
          <a:off x="14592300" y="13498288"/>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125188</xdr:rowOff>
    </xdr:from>
    <xdr:to>
      <xdr:col>21</xdr:col>
      <xdr:colOff>161925</xdr:colOff>
      <xdr:row>78</xdr:row>
      <xdr:rowOff>139700</xdr:rowOff>
    </xdr:to>
    <xdr:cxnSp macro="">
      <xdr:nvCxnSpPr>
        <xdr:cNvPr id="630" name="直線コネクタ 629"/>
        <xdr:cNvCxnSpPr/>
      </xdr:nvCxnSpPr>
      <xdr:spPr>
        <a:xfrm flipV="1">
          <a:off x="13703300" y="13498288"/>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3" name="直線コネクタ 63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18948</xdr:rowOff>
    </xdr:from>
    <xdr:to>
      <xdr:col>23</xdr:col>
      <xdr:colOff>568325</xdr:colOff>
      <xdr:row>78</xdr:row>
      <xdr:rowOff>120548</xdr:rowOff>
    </xdr:to>
    <xdr:sp macro="" textlink="">
      <xdr:nvSpPr>
        <xdr:cNvPr id="643" name="円/楕円 642"/>
        <xdr:cNvSpPr/>
      </xdr:nvSpPr>
      <xdr:spPr>
        <a:xfrm>
          <a:off x="162687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149775</xdr:rowOff>
    </xdr:from>
    <xdr:ext cx="534377" cy="259045"/>
    <xdr:sp macro="" textlink="">
      <xdr:nvSpPr>
        <xdr:cNvPr id="644" name="災害復旧費該当値テキスト"/>
        <xdr:cNvSpPr txBox="1"/>
      </xdr:nvSpPr>
      <xdr:spPr>
        <a:xfrm>
          <a:off x="16370300"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74388</xdr:rowOff>
    </xdr:from>
    <xdr:to>
      <xdr:col>21</xdr:col>
      <xdr:colOff>212725</xdr:colOff>
      <xdr:row>79</xdr:row>
      <xdr:rowOff>4538</xdr:rowOff>
    </xdr:to>
    <xdr:sp macro="" textlink="">
      <xdr:nvSpPr>
        <xdr:cNvPr id="647" name="円/楕円 646"/>
        <xdr:cNvSpPr/>
      </xdr:nvSpPr>
      <xdr:spPr>
        <a:xfrm>
          <a:off x="14541500" y="134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167115</xdr:rowOff>
    </xdr:from>
    <xdr:ext cx="469744" cy="259045"/>
    <xdr:sp macro="" textlink="">
      <xdr:nvSpPr>
        <xdr:cNvPr id="648" name="テキスト ボックス 647"/>
        <xdr:cNvSpPr txBox="1"/>
      </xdr:nvSpPr>
      <xdr:spPr>
        <a:xfrm>
          <a:off x="14357427" y="135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148524</xdr:rowOff>
    </xdr:from>
    <xdr:to>
      <xdr:col>23</xdr:col>
      <xdr:colOff>517525</xdr:colOff>
      <xdr:row>95</xdr:row>
      <xdr:rowOff>154299</xdr:rowOff>
    </xdr:to>
    <xdr:cxnSp macro="">
      <xdr:nvCxnSpPr>
        <xdr:cNvPr id="679" name="直線コネクタ 678"/>
        <xdr:cNvCxnSpPr/>
      </xdr:nvCxnSpPr>
      <xdr:spPr>
        <a:xfrm flipV="1">
          <a:off x="15481300" y="16436274"/>
          <a:ext cx="8382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127291</xdr:rowOff>
    </xdr:from>
    <xdr:to>
      <xdr:col>22</xdr:col>
      <xdr:colOff>365125</xdr:colOff>
      <xdr:row>95</xdr:row>
      <xdr:rowOff>154299</xdr:rowOff>
    </xdr:to>
    <xdr:cxnSp macro="">
      <xdr:nvCxnSpPr>
        <xdr:cNvPr id="682" name="直線コネクタ 681"/>
        <xdr:cNvCxnSpPr/>
      </xdr:nvCxnSpPr>
      <xdr:spPr>
        <a:xfrm>
          <a:off x="14592300" y="16415041"/>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127291</xdr:rowOff>
    </xdr:from>
    <xdr:to>
      <xdr:col>21</xdr:col>
      <xdr:colOff>161925</xdr:colOff>
      <xdr:row>95</xdr:row>
      <xdr:rowOff>151240</xdr:rowOff>
    </xdr:to>
    <xdr:cxnSp macro="">
      <xdr:nvCxnSpPr>
        <xdr:cNvPr id="685" name="直線コネクタ 684"/>
        <xdr:cNvCxnSpPr/>
      </xdr:nvCxnSpPr>
      <xdr:spPr>
        <a:xfrm flipV="1">
          <a:off x="13703300" y="16415041"/>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112478</xdr:rowOff>
    </xdr:from>
    <xdr:to>
      <xdr:col>19</xdr:col>
      <xdr:colOff>644525</xdr:colOff>
      <xdr:row>95</xdr:row>
      <xdr:rowOff>151240</xdr:rowOff>
    </xdr:to>
    <xdr:cxnSp macro="">
      <xdr:nvCxnSpPr>
        <xdr:cNvPr id="688" name="直線コネクタ 687"/>
        <xdr:cNvCxnSpPr/>
      </xdr:nvCxnSpPr>
      <xdr:spPr>
        <a:xfrm>
          <a:off x="12814300" y="16400228"/>
          <a:ext cx="8890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97724</xdr:rowOff>
    </xdr:from>
    <xdr:to>
      <xdr:col>23</xdr:col>
      <xdr:colOff>568325</xdr:colOff>
      <xdr:row>96</xdr:row>
      <xdr:rowOff>27874</xdr:rowOff>
    </xdr:to>
    <xdr:sp macro="" textlink="">
      <xdr:nvSpPr>
        <xdr:cNvPr id="698" name="円/楕円 697"/>
        <xdr:cNvSpPr/>
      </xdr:nvSpPr>
      <xdr:spPr>
        <a:xfrm>
          <a:off x="16268700" y="16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120601</xdr:rowOff>
    </xdr:from>
    <xdr:ext cx="599010" cy="259045"/>
    <xdr:sp macro="" textlink="">
      <xdr:nvSpPr>
        <xdr:cNvPr id="699" name="公債費該当値テキスト"/>
        <xdr:cNvSpPr txBox="1"/>
      </xdr:nvSpPr>
      <xdr:spPr>
        <a:xfrm>
          <a:off x="16370300" y="162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103499</xdr:rowOff>
    </xdr:from>
    <xdr:to>
      <xdr:col>22</xdr:col>
      <xdr:colOff>415925</xdr:colOff>
      <xdr:row>96</xdr:row>
      <xdr:rowOff>33649</xdr:rowOff>
    </xdr:to>
    <xdr:sp macro="" textlink="">
      <xdr:nvSpPr>
        <xdr:cNvPr id="700" name="円/楕円 699"/>
        <xdr:cNvSpPr/>
      </xdr:nvSpPr>
      <xdr:spPr>
        <a:xfrm>
          <a:off x="15430500" y="163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24776</xdr:rowOff>
    </xdr:from>
    <xdr:ext cx="599010" cy="259045"/>
    <xdr:sp macro="" textlink="">
      <xdr:nvSpPr>
        <xdr:cNvPr id="701" name="テキスト ボックス 700"/>
        <xdr:cNvSpPr txBox="1"/>
      </xdr:nvSpPr>
      <xdr:spPr>
        <a:xfrm>
          <a:off x="15181794" y="164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76491</xdr:rowOff>
    </xdr:from>
    <xdr:to>
      <xdr:col>21</xdr:col>
      <xdr:colOff>212725</xdr:colOff>
      <xdr:row>96</xdr:row>
      <xdr:rowOff>6641</xdr:rowOff>
    </xdr:to>
    <xdr:sp macro="" textlink="">
      <xdr:nvSpPr>
        <xdr:cNvPr id="702" name="円/楕円 701"/>
        <xdr:cNvSpPr/>
      </xdr:nvSpPr>
      <xdr:spPr>
        <a:xfrm>
          <a:off x="14541500" y="163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23168</xdr:rowOff>
    </xdr:from>
    <xdr:ext cx="599010" cy="259045"/>
    <xdr:sp macro="" textlink="">
      <xdr:nvSpPr>
        <xdr:cNvPr id="703" name="テキスト ボックス 702"/>
        <xdr:cNvSpPr txBox="1"/>
      </xdr:nvSpPr>
      <xdr:spPr>
        <a:xfrm>
          <a:off x="14292794" y="1613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100440</xdr:rowOff>
    </xdr:from>
    <xdr:to>
      <xdr:col>20</xdr:col>
      <xdr:colOff>9525</xdr:colOff>
      <xdr:row>96</xdr:row>
      <xdr:rowOff>30590</xdr:rowOff>
    </xdr:to>
    <xdr:sp macro="" textlink="">
      <xdr:nvSpPr>
        <xdr:cNvPr id="704" name="円/楕円 703"/>
        <xdr:cNvSpPr/>
      </xdr:nvSpPr>
      <xdr:spPr>
        <a:xfrm>
          <a:off x="13652500" y="16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21717</xdr:rowOff>
    </xdr:from>
    <xdr:ext cx="599010" cy="259045"/>
    <xdr:sp macro="" textlink="">
      <xdr:nvSpPr>
        <xdr:cNvPr id="705" name="テキスト ボックス 704"/>
        <xdr:cNvSpPr txBox="1"/>
      </xdr:nvSpPr>
      <xdr:spPr>
        <a:xfrm>
          <a:off x="13403794" y="1648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61678</xdr:rowOff>
    </xdr:from>
    <xdr:to>
      <xdr:col>18</xdr:col>
      <xdr:colOff>492125</xdr:colOff>
      <xdr:row>95</xdr:row>
      <xdr:rowOff>163278</xdr:rowOff>
    </xdr:to>
    <xdr:sp macro="" textlink="">
      <xdr:nvSpPr>
        <xdr:cNvPr id="706" name="円/楕円 705"/>
        <xdr:cNvSpPr/>
      </xdr:nvSpPr>
      <xdr:spPr>
        <a:xfrm>
          <a:off x="12763500" y="163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8355</xdr:rowOff>
    </xdr:from>
    <xdr:ext cx="599010" cy="259045"/>
    <xdr:sp macro="" textlink="">
      <xdr:nvSpPr>
        <xdr:cNvPr id="707" name="テキスト ボックス 706"/>
        <xdr:cNvSpPr txBox="1"/>
      </xdr:nvSpPr>
      <xdr:spPr>
        <a:xfrm>
          <a:off x="12514794" y="161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衛生費については病院建設事業にかかる工事費、備品購入費などにより類似団体と比べ大きく上回っているが、平成</a:t>
          </a:r>
          <a:r>
            <a:rPr kumimoji="1" lang="en-US" altLang="ja-JP" sz="1300">
              <a:latin typeface="ＭＳ Ｐゴシック"/>
            </a:rPr>
            <a:t>27</a:t>
          </a:r>
          <a:r>
            <a:rPr kumimoji="1" lang="ja-JP" altLang="en-US" sz="1300">
              <a:latin typeface="ＭＳ Ｐゴシック"/>
            </a:rPr>
            <a:t>年度で事業が終了したため次年度以降は減少に転ずるものと見込まれる。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財政調整基金については国の交付金事業や事業の取捨選択により、平成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342</a:t>
          </a:r>
          <a:r>
            <a:rPr kumimoji="1" lang="ja-JP" altLang="ja-JP" sz="1300">
              <a:solidFill>
                <a:schemeClr val="dk1"/>
              </a:solidFill>
              <a:effectLst/>
              <a:latin typeface="+mn-lt"/>
              <a:ea typeface="+mn-ea"/>
              <a:cs typeface="+mn-cs"/>
            </a:rPr>
            <a:t>百万を積み立てており、人口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人当たりの積立額は前年と比べ</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千円上がっている。</a:t>
          </a:r>
          <a:endParaRPr lang="ja-JP" altLang="ja-JP" sz="1300">
            <a:effectLst/>
          </a:endParaRPr>
        </a:p>
        <a:p>
          <a:r>
            <a:rPr kumimoji="1" lang="ja-JP" altLang="ja-JP" sz="1300">
              <a:solidFill>
                <a:schemeClr val="dk1"/>
              </a:solidFill>
              <a:effectLst/>
              <a:latin typeface="+mn-lt"/>
              <a:ea typeface="+mn-ea"/>
              <a:cs typeface="+mn-cs"/>
            </a:rPr>
            <a:t>実質収支額、実質単年度収支についても黒字となっており、今後も健全な財政運営に努める。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各会計において黒字比率であることから、連結実質赤字比率が算出されていない状況であり、今後も各会計において、歳入の確保と歳出の削減に努める。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5901138</v>
      </c>
      <c r="BO4" s="379"/>
      <c r="BP4" s="379"/>
      <c r="BQ4" s="379"/>
      <c r="BR4" s="379"/>
      <c r="BS4" s="379"/>
      <c r="BT4" s="379"/>
      <c r="BU4" s="380"/>
      <c r="BV4" s="378">
        <v>5516345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5682647</v>
      </c>
      <c r="BO5" s="384"/>
      <c r="BP5" s="384"/>
      <c r="BQ5" s="384"/>
      <c r="BR5" s="384"/>
      <c r="BS5" s="384"/>
      <c r="BT5" s="384"/>
      <c r="BU5" s="385"/>
      <c r="BV5" s="383">
        <v>5314681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77.2</v>
      </c>
      <c r="CU5" s="354"/>
      <c r="CV5" s="354"/>
      <c r="CW5" s="354"/>
      <c r="CX5" s="354"/>
      <c r="CY5" s="354"/>
      <c r="CZ5" s="354"/>
      <c r="DA5" s="355"/>
      <c r="DB5" s="353">
        <v>79.7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218491</v>
      </c>
      <c r="BO6" s="384"/>
      <c r="BP6" s="384"/>
      <c r="BQ6" s="384"/>
      <c r="BR6" s="384"/>
      <c r="BS6" s="384"/>
      <c r="BT6" s="384"/>
      <c r="BU6" s="385"/>
      <c r="BV6" s="383">
        <v>201664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81.2</v>
      </c>
      <c r="CU6" s="530"/>
      <c r="CV6" s="530"/>
      <c r="CW6" s="530"/>
      <c r="CX6" s="530"/>
      <c r="CY6" s="530"/>
      <c r="CZ6" s="530"/>
      <c r="DA6" s="531"/>
      <c r="DB6" s="529">
        <v>84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43246</v>
      </c>
      <c r="BO7" s="384"/>
      <c r="BP7" s="384"/>
      <c r="BQ7" s="384"/>
      <c r="BR7" s="384"/>
      <c r="BS7" s="384"/>
      <c r="BT7" s="384"/>
      <c r="BU7" s="385"/>
      <c r="BV7" s="383">
        <v>28750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3520635</v>
      </c>
      <c r="CU7" s="384"/>
      <c r="CV7" s="384"/>
      <c r="CW7" s="384"/>
      <c r="CX7" s="384"/>
      <c r="CY7" s="384"/>
      <c r="CZ7" s="384"/>
      <c r="DA7" s="385"/>
      <c r="DB7" s="383">
        <v>3423394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175245</v>
      </c>
      <c r="BO8" s="384"/>
      <c r="BP8" s="384"/>
      <c r="BQ8" s="384"/>
      <c r="BR8" s="384"/>
      <c r="BS8" s="384"/>
      <c r="BT8" s="384"/>
      <c r="BU8" s="385"/>
      <c r="BV8" s="383">
        <v>172914</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0.22</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5362</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2331</v>
      </c>
      <c r="BO9" s="384"/>
      <c r="BP9" s="384"/>
      <c r="BQ9" s="384"/>
      <c r="BR9" s="384"/>
      <c r="BS9" s="384"/>
      <c r="BT9" s="384"/>
      <c r="BU9" s="385"/>
      <c r="BV9" s="383">
        <v>43856</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5892</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344098</v>
      </c>
      <c r="BO10" s="384"/>
      <c r="BP10" s="384"/>
      <c r="BQ10" s="384"/>
      <c r="BR10" s="384"/>
      <c r="BS10" s="384"/>
      <c r="BT10" s="384"/>
      <c r="BU10" s="385"/>
      <c r="BV10" s="383">
        <v>68096</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5497</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5361</v>
      </c>
      <c r="S13" s="485"/>
      <c r="T13" s="485"/>
      <c r="U13" s="485"/>
      <c r="V13" s="486"/>
      <c r="W13" s="472" t="s">
        <v>120</v>
      </c>
      <c r="X13" s="396"/>
      <c r="Y13" s="396"/>
      <c r="Z13" s="396"/>
      <c r="AA13" s="396"/>
      <c r="AB13" s="397"/>
      <c r="AC13" s="359">
        <v>957</v>
      </c>
      <c r="AD13" s="360"/>
      <c r="AE13" s="360"/>
      <c r="AF13" s="360"/>
      <c r="AG13" s="361"/>
      <c r="AH13" s="359">
        <v>1097</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346429</v>
      </c>
      <c r="BO13" s="384"/>
      <c r="BP13" s="384"/>
      <c r="BQ13" s="384"/>
      <c r="BR13" s="384"/>
      <c r="BS13" s="384"/>
      <c r="BT13" s="384"/>
      <c r="BU13" s="385"/>
      <c r="BV13" s="383">
        <v>111952</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6.3</v>
      </c>
      <c r="CU13" s="354"/>
      <c r="CV13" s="354"/>
      <c r="CW13" s="354"/>
      <c r="CX13" s="354"/>
      <c r="CY13" s="354"/>
      <c r="CZ13" s="354"/>
      <c r="DA13" s="355"/>
      <c r="DB13" s="353">
        <v>6.9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5644</v>
      </c>
      <c r="S14" s="485"/>
      <c r="T14" s="485"/>
      <c r="U14" s="485"/>
      <c r="V14" s="486"/>
      <c r="W14" s="487"/>
      <c r="X14" s="399"/>
      <c r="Y14" s="399"/>
      <c r="Z14" s="399"/>
      <c r="AA14" s="399"/>
      <c r="AB14" s="400"/>
      <c r="AC14" s="477">
        <v>32</v>
      </c>
      <c r="AD14" s="478"/>
      <c r="AE14" s="478"/>
      <c r="AF14" s="478"/>
      <c r="AG14" s="479"/>
      <c r="AH14" s="477">
        <v>32.200000000000003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t="s">
        <v>117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5499</v>
      </c>
      <c r="S15" s="485"/>
      <c r="T15" s="485"/>
      <c r="U15" s="485"/>
      <c r="V15" s="486"/>
      <c r="W15" s="472" t="s">
        <v>126</v>
      </c>
      <c r="X15" s="396"/>
      <c r="Y15" s="396"/>
      <c r="Z15" s="396"/>
      <c r="AA15" s="396"/>
      <c r="AB15" s="397"/>
      <c r="AC15" s="359">
        <v>713</v>
      </c>
      <c r="AD15" s="360"/>
      <c r="AE15" s="360"/>
      <c r="AF15" s="360"/>
      <c r="AG15" s="361"/>
      <c r="AH15" s="359">
        <v>884</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728219</v>
      </c>
      <c r="BO15" s="379"/>
      <c r="BP15" s="379"/>
      <c r="BQ15" s="379"/>
      <c r="BR15" s="379"/>
      <c r="BS15" s="379"/>
      <c r="BT15" s="379"/>
      <c r="BU15" s="380"/>
      <c r="BV15" s="378">
        <v>685711</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23.9</v>
      </c>
      <c r="AD16" s="478"/>
      <c r="AE16" s="478"/>
      <c r="AF16" s="478"/>
      <c r="AG16" s="479"/>
      <c r="AH16" s="477">
        <v>25.9</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3150692</v>
      </c>
      <c r="BO16" s="384"/>
      <c r="BP16" s="384"/>
      <c r="BQ16" s="384"/>
      <c r="BR16" s="384"/>
      <c r="BS16" s="384"/>
      <c r="BT16" s="384"/>
      <c r="BU16" s="385"/>
      <c r="BV16" s="383">
        <v>3066475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1316</v>
      </c>
      <c r="AD17" s="360"/>
      <c r="AE17" s="360"/>
      <c r="AF17" s="360"/>
      <c r="AG17" s="361"/>
      <c r="AH17" s="359">
        <v>1429</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922605</v>
      </c>
      <c r="BO17" s="384"/>
      <c r="BP17" s="384"/>
      <c r="BQ17" s="384"/>
      <c r="BR17" s="384"/>
      <c r="BS17" s="384"/>
      <c r="BT17" s="384"/>
      <c r="BU17" s="385"/>
      <c r="BV17" s="383">
        <v>862094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404.94</v>
      </c>
      <c r="M18" s="448"/>
      <c r="N18" s="448"/>
      <c r="O18" s="448"/>
      <c r="P18" s="448"/>
      <c r="Q18" s="448"/>
      <c r="R18" s="449"/>
      <c r="S18" s="449"/>
      <c r="T18" s="449"/>
      <c r="U18" s="449"/>
      <c r="V18" s="450"/>
      <c r="W18" s="464"/>
      <c r="X18" s="465"/>
      <c r="Y18" s="465"/>
      <c r="Z18" s="465"/>
      <c r="AA18" s="465"/>
      <c r="AB18" s="473"/>
      <c r="AC18" s="347">
        <v>44.1</v>
      </c>
      <c r="AD18" s="348"/>
      <c r="AE18" s="348"/>
      <c r="AF18" s="348"/>
      <c r="AG18" s="451"/>
      <c r="AH18" s="347">
        <v>41.9</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2757306</v>
      </c>
      <c r="BO18" s="384"/>
      <c r="BP18" s="384"/>
      <c r="BQ18" s="384"/>
      <c r="BR18" s="384"/>
      <c r="BS18" s="384"/>
      <c r="BT18" s="384"/>
      <c r="BU18" s="385"/>
      <c r="BV18" s="383">
        <v>2776291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4130974</v>
      </c>
      <c r="BO19" s="384"/>
      <c r="BP19" s="384"/>
      <c r="BQ19" s="384"/>
      <c r="BR19" s="384"/>
      <c r="BS19" s="384"/>
      <c r="BT19" s="384"/>
      <c r="BU19" s="385"/>
      <c r="BV19" s="383">
        <v>3906327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2311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6854652</v>
      </c>
      <c r="BO23" s="384"/>
      <c r="BP23" s="384"/>
      <c r="BQ23" s="384"/>
      <c r="BR23" s="384"/>
      <c r="BS23" s="384"/>
      <c r="BT23" s="384"/>
      <c r="BU23" s="385"/>
      <c r="BV23" s="383">
        <v>6341285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7500</v>
      </c>
      <c r="R24" s="360"/>
      <c r="S24" s="360"/>
      <c r="T24" s="360"/>
      <c r="U24" s="360"/>
      <c r="V24" s="361"/>
      <c r="W24" s="425"/>
      <c r="X24" s="416"/>
      <c r="Y24" s="417"/>
      <c r="Z24" s="356" t="s">
        <v>150</v>
      </c>
      <c r="AA24" s="357"/>
      <c r="AB24" s="357"/>
      <c r="AC24" s="357"/>
      <c r="AD24" s="357"/>
      <c r="AE24" s="357"/>
      <c r="AF24" s="357"/>
      <c r="AG24" s="358"/>
      <c r="AH24" s="359">
        <v>93</v>
      </c>
      <c r="AI24" s="360"/>
      <c r="AJ24" s="360"/>
      <c r="AK24" s="360"/>
      <c r="AL24" s="361"/>
      <c r="AM24" s="359">
        <v>311364</v>
      </c>
      <c r="AN24" s="360"/>
      <c r="AO24" s="360"/>
      <c r="AP24" s="360"/>
      <c r="AQ24" s="360"/>
      <c r="AR24" s="361"/>
      <c r="AS24" s="359">
        <v>3348</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6822350</v>
      </c>
      <c r="BO24" s="384"/>
      <c r="BP24" s="384"/>
      <c r="BQ24" s="384"/>
      <c r="BR24" s="384"/>
      <c r="BS24" s="384"/>
      <c r="BT24" s="384"/>
      <c r="BU24" s="385"/>
      <c r="BV24" s="383">
        <v>6307644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6050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22339</v>
      </c>
      <c r="BO25" s="379"/>
      <c r="BP25" s="379"/>
      <c r="BQ25" s="379"/>
      <c r="BR25" s="379"/>
      <c r="BS25" s="379"/>
      <c r="BT25" s="379"/>
      <c r="BU25" s="380"/>
      <c r="BV25" s="378">
        <v>40920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5400</v>
      </c>
      <c r="R26" s="360"/>
      <c r="S26" s="360"/>
      <c r="T26" s="360"/>
      <c r="U26" s="360"/>
      <c r="V26" s="361"/>
      <c r="W26" s="425"/>
      <c r="X26" s="416"/>
      <c r="Y26" s="417"/>
      <c r="Z26" s="356" t="s">
        <v>156</v>
      </c>
      <c r="AA26" s="438"/>
      <c r="AB26" s="438"/>
      <c r="AC26" s="438"/>
      <c r="AD26" s="438"/>
      <c r="AE26" s="438"/>
      <c r="AF26" s="438"/>
      <c r="AG26" s="439"/>
      <c r="AH26" s="359">
        <v>1</v>
      </c>
      <c r="AI26" s="360"/>
      <c r="AJ26" s="360"/>
      <c r="AK26" s="360"/>
      <c r="AL26" s="361"/>
      <c r="AM26" s="359" t="s">
        <v>157</v>
      </c>
      <c r="AN26" s="360"/>
      <c r="AO26" s="360"/>
      <c r="AP26" s="360"/>
      <c r="AQ26" s="360"/>
      <c r="AR26" s="361"/>
      <c r="AS26" s="359" t="s">
        <v>157</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2750</v>
      </c>
      <c r="R27" s="360"/>
      <c r="S27" s="360"/>
      <c r="T27" s="360"/>
      <c r="U27" s="360"/>
      <c r="V27" s="361"/>
      <c r="W27" s="425"/>
      <c r="X27" s="416"/>
      <c r="Y27" s="417"/>
      <c r="Z27" s="356" t="s">
        <v>160</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128350</v>
      </c>
      <c r="BO27" s="387"/>
      <c r="BP27" s="387"/>
      <c r="BQ27" s="387"/>
      <c r="BR27" s="387"/>
      <c r="BS27" s="387"/>
      <c r="BT27" s="387"/>
      <c r="BU27" s="388"/>
      <c r="BV27" s="386">
        <v>128247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2250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2099751</v>
      </c>
      <c r="BO28" s="379"/>
      <c r="BP28" s="379"/>
      <c r="BQ28" s="379"/>
      <c r="BR28" s="379"/>
      <c r="BS28" s="379"/>
      <c r="BT28" s="379"/>
      <c r="BU28" s="380"/>
      <c r="BV28" s="378">
        <v>1755653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8</v>
      </c>
      <c r="M29" s="360"/>
      <c r="N29" s="360"/>
      <c r="O29" s="360"/>
      <c r="P29" s="361"/>
      <c r="Q29" s="359">
        <v>1850</v>
      </c>
      <c r="R29" s="360"/>
      <c r="S29" s="360"/>
      <c r="T29" s="360"/>
      <c r="U29" s="360"/>
      <c r="V29" s="361"/>
      <c r="W29" s="426"/>
      <c r="X29" s="427"/>
      <c r="Y29" s="428"/>
      <c r="Z29" s="356" t="s">
        <v>167</v>
      </c>
      <c r="AA29" s="357"/>
      <c r="AB29" s="357"/>
      <c r="AC29" s="357"/>
      <c r="AD29" s="357"/>
      <c r="AE29" s="357"/>
      <c r="AF29" s="357"/>
      <c r="AG29" s="358"/>
      <c r="AH29" s="359">
        <v>93</v>
      </c>
      <c r="AI29" s="360"/>
      <c r="AJ29" s="360"/>
      <c r="AK29" s="360"/>
      <c r="AL29" s="361"/>
      <c r="AM29" s="359">
        <v>311364</v>
      </c>
      <c r="AN29" s="360"/>
      <c r="AO29" s="360"/>
      <c r="AP29" s="360"/>
      <c r="AQ29" s="360"/>
      <c r="AR29" s="361"/>
      <c r="AS29" s="359">
        <v>3348</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260190</v>
      </c>
      <c r="BO29" s="384"/>
      <c r="BP29" s="384"/>
      <c r="BQ29" s="384"/>
      <c r="BR29" s="384"/>
      <c r="BS29" s="384"/>
      <c r="BT29" s="384"/>
      <c r="BU29" s="385"/>
      <c r="BV29" s="383">
        <v>259863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2332577</v>
      </c>
      <c r="BO30" s="387"/>
      <c r="BP30" s="387"/>
      <c r="BQ30" s="387"/>
      <c r="BR30" s="387"/>
      <c r="BS30" s="387"/>
      <c r="BT30" s="387"/>
      <c r="BU30" s="388"/>
      <c r="BV30" s="386">
        <v>2330667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遠軽地区広域組合</v>
      </c>
      <c r="BZ34" s="342"/>
      <c r="CA34" s="342"/>
      <c r="CB34" s="342"/>
      <c r="CC34" s="342"/>
      <c r="CD34" s="342"/>
      <c r="CE34" s="342"/>
      <c r="CF34" s="342"/>
      <c r="CG34" s="342"/>
      <c r="CH34" s="342"/>
      <c r="CI34" s="342"/>
      <c r="CJ34" s="342"/>
      <c r="CK34" s="342"/>
      <c r="CL34" s="342"/>
      <c r="CM34" s="342"/>
      <c r="CN34" s="165"/>
      <c r="CO34" s="343">
        <f>IF(CQ34="","",MAX(C34:D43,U34:V43,AM34:AN43,BE34:BF43,BW34:BX43)+1)</f>
        <v>10</v>
      </c>
      <c r="CP34" s="343"/>
      <c r="CQ34" s="342" t="str">
        <f>IF('各会計、関係団体の財政状況及び健全化判断比率'!BS7="","",'各会計、関係団体の財政状況及び健全化判断比率'!BS7)</f>
        <v>株式会社　ドリームフロンティア</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網走地方教育研修センター組合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SheetLayoutView="100" workbookViewId="0">
      <selection activeCell="R85" sqref="R8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530</v>
      </c>
      <c r="D34" s="1151"/>
      <c r="E34" s="1152"/>
      <c r="F34" s="32">
        <v>3.75</v>
      </c>
      <c r="G34" s="33">
        <v>3.33</v>
      </c>
      <c r="H34" s="33">
        <v>3.6</v>
      </c>
      <c r="I34" s="33">
        <v>5.05</v>
      </c>
      <c r="J34" s="34">
        <v>4.97</v>
      </c>
      <c r="K34" s="22"/>
      <c r="L34" s="22"/>
      <c r="M34" s="22"/>
      <c r="N34" s="22"/>
      <c r="O34" s="22"/>
      <c r="P34" s="22"/>
    </row>
    <row r="35" spans="1:16" ht="39" customHeight="1">
      <c r="A35" s="22"/>
      <c r="B35" s="35"/>
      <c r="C35" s="1145" t="s">
        <v>531</v>
      </c>
      <c r="D35" s="1146"/>
      <c r="E35" s="1147"/>
      <c r="F35" s="36">
        <v>1.1299999999999999</v>
      </c>
      <c r="G35" s="37">
        <v>1.1200000000000001</v>
      </c>
      <c r="H35" s="37">
        <v>1.91</v>
      </c>
      <c r="I35" s="37">
        <v>1.23</v>
      </c>
      <c r="J35" s="38">
        <v>1.26</v>
      </c>
      <c r="K35" s="22"/>
      <c r="L35" s="22"/>
      <c r="M35" s="22"/>
      <c r="N35" s="22"/>
      <c r="O35" s="22"/>
      <c r="P35" s="22"/>
    </row>
    <row r="36" spans="1:16" ht="39" customHeight="1">
      <c r="A36" s="22"/>
      <c r="B36" s="35"/>
      <c r="C36" s="1145" t="s">
        <v>532</v>
      </c>
      <c r="D36" s="1146"/>
      <c r="E36" s="1147"/>
      <c r="F36" s="36">
        <v>0.4</v>
      </c>
      <c r="G36" s="37">
        <v>0.48</v>
      </c>
      <c r="H36" s="37">
        <v>0.45</v>
      </c>
      <c r="I36" s="37">
        <v>0.4</v>
      </c>
      <c r="J36" s="38">
        <v>0.36</v>
      </c>
      <c r="K36" s="22"/>
      <c r="L36" s="22"/>
      <c r="M36" s="22"/>
      <c r="N36" s="22"/>
      <c r="O36" s="22"/>
      <c r="P36" s="22"/>
    </row>
    <row r="37" spans="1:16" ht="39" customHeight="1">
      <c r="A37" s="22"/>
      <c r="B37" s="35"/>
      <c r="C37" s="1145" t="s">
        <v>533</v>
      </c>
      <c r="D37" s="1146"/>
      <c r="E37" s="1147"/>
      <c r="F37" s="36">
        <v>0.32</v>
      </c>
      <c r="G37" s="37">
        <v>0.31</v>
      </c>
      <c r="H37" s="37">
        <v>0.22</v>
      </c>
      <c r="I37" s="37">
        <v>0.24</v>
      </c>
      <c r="J37" s="38">
        <v>0.34</v>
      </c>
      <c r="K37" s="22"/>
      <c r="L37" s="22"/>
      <c r="M37" s="22"/>
      <c r="N37" s="22"/>
      <c r="O37" s="22"/>
      <c r="P37" s="22"/>
    </row>
    <row r="38" spans="1:16" ht="39" customHeight="1">
      <c r="A38" s="22"/>
      <c r="B38" s="35"/>
      <c r="C38" s="1145" t="s">
        <v>534</v>
      </c>
      <c r="D38" s="1146"/>
      <c r="E38" s="1147"/>
      <c r="F38" s="36">
        <v>0.28999999999999998</v>
      </c>
      <c r="G38" s="37">
        <v>0.27</v>
      </c>
      <c r="H38" s="37">
        <v>0.3</v>
      </c>
      <c r="I38" s="37">
        <v>0.28000000000000003</v>
      </c>
      <c r="J38" s="38">
        <v>0.31</v>
      </c>
      <c r="K38" s="22"/>
      <c r="L38" s="22"/>
      <c r="M38" s="22"/>
      <c r="N38" s="22"/>
      <c r="O38" s="22"/>
      <c r="P38" s="22"/>
    </row>
    <row r="39" spans="1:16" ht="39" customHeight="1">
      <c r="A39" s="22"/>
      <c r="B39" s="35"/>
      <c r="C39" s="1145" t="s">
        <v>535</v>
      </c>
      <c r="D39" s="1146"/>
      <c r="E39" s="1147"/>
      <c r="F39" s="36">
        <v>0.28000000000000003</v>
      </c>
      <c r="G39" s="37">
        <v>0.46</v>
      </c>
      <c r="H39" s="37">
        <v>0.4</v>
      </c>
      <c r="I39" s="37">
        <v>0.43</v>
      </c>
      <c r="J39" s="38">
        <v>0.28000000000000003</v>
      </c>
      <c r="K39" s="22"/>
      <c r="L39" s="22"/>
      <c r="M39" s="22"/>
      <c r="N39" s="22"/>
      <c r="O39" s="22"/>
      <c r="P39" s="22"/>
    </row>
    <row r="40" spans="1:16" ht="39" customHeight="1">
      <c r="A40" s="22"/>
      <c r="B40" s="35"/>
      <c r="C40" s="1145" t="s">
        <v>536</v>
      </c>
      <c r="D40" s="1146"/>
      <c r="E40" s="1147"/>
      <c r="F40" s="36">
        <v>0.09</v>
      </c>
      <c r="G40" s="37">
        <v>0.08</v>
      </c>
      <c r="H40" s="37">
        <v>0.06</v>
      </c>
      <c r="I40" s="37">
        <v>0.04</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538</v>
      </c>
      <c r="D43" s="1149"/>
      <c r="E43" s="115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election activeCell="R85" sqref="R8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10</v>
      </c>
      <c r="C45" s="1162"/>
      <c r="D45" s="58"/>
      <c r="E45" s="1167" t="s">
        <v>11</v>
      </c>
      <c r="F45" s="1167"/>
      <c r="G45" s="1167"/>
      <c r="H45" s="1167"/>
      <c r="I45" s="1167"/>
      <c r="J45" s="1168"/>
      <c r="K45" s="59">
        <v>684</v>
      </c>
      <c r="L45" s="60">
        <v>638</v>
      </c>
      <c r="M45" s="60">
        <v>662</v>
      </c>
      <c r="N45" s="60">
        <v>617</v>
      </c>
      <c r="O45" s="61">
        <v>608</v>
      </c>
      <c r="P45" s="48"/>
      <c r="Q45" s="48"/>
      <c r="R45" s="48"/>
      <c r="S45" s="48"/>
      <c r="T45" s="48"/>
      <c r="U45" s="48"/>
    </row>
    <row r="46" spans="1:21" ht="30.75" customHeight="1">
      <c r="A46" s="48"/>
      <c r="B46" s="1163"/>
      <c r="C46" s="1164"/>
      <c r="D46" s="62"/>
      <c r="E46" s="1155" t="s">
        <v>12</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13</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14</v>
      </c>
      <c r="F48" s="1155"/>
      <c r="G48" s="1155"/>
      <c r="H48" s="1155"/>
      <c r="I48" s="1155"/>
      <c r="J48" s="1156"/>
      <c r="K48" s="63">
        <v>149</v>
      </c>
      <c r="L48" s="64">
        <v>169</v>
      </c>
      <c r="M48" s="64">
        <v>167</v>
      </c>
      <c r="N48" s="64">
        <v>152</v>
      </c>
      <c r="O48" s="65">
        <v>143</v>
      </c>
      <c r="P48" s="48"/>
      <c r="Q48" s="48"/>
      <c r="R48" s="48"/>
      <c r="S48" s="48"/>
      <c r="T48" s="48"/>
      <c r="U48" s="48"/>
    </row>
    <row r="49" spans="1:21" ht="30.75" customHeight="1">
      <c r="A49" s="48"/>
      <c r="B49" s="1163"/>
      <c r="C49" s="1164"/>
      <c r="D49" s="62"/>
      <c r="E49" s="1155" t="s">
        <v>15</v>
      </c>
      <c r="F49" s="1155"/>
      <c r="G49" s="1155"/>
      <c r="H49" s="1155"/>
      <c r="I49" s="1155"/>
      <c r="J49" s="1156"/>
      <c r="K49" s="63">
        <v>7</v>
      </c>
      <c r="L49" s="64">
        <v>9</v>
      </c>
      <c r="M49" s="64">
        <v>11</v>
      </c>
      <c r="N49" s="64">
        <v>13</v>
      </c>
      <c r="O49" s="65">
        <v>15</v>
      </c>
      <c r="P49" s="48"/>
      <c r="Q49" s="48"/>
      <c r="R49" s="48"/>
      <c r="S49" s="48"/>
      <c r="T49" s="48"/>
      <c r="U49" s="48"/>
    </row>
    <row r="50" spans="1:21" ht="30.75" customHeight="1">
      <c r="A50" s="48"/>
      <c r="B50" s="1163"/>
      <c r="C50" s="1164"/>
      <c r="D50" s="62"/>
      <c r="E50" s="1155" t="s">
        <v>16</v>
      </c>
      <c r="F50" s="1155"/>
      <c r="G50" s="1155"/>
      <c r="H50" s="1155"/>
      <c r="I50" s="1155"/>
      <c r="J50" s="1156"/>
      <c r="K50" s="63">
        <v>9</v>
      </c>
      <c r="L50" s="64">
        <v>6</v>
      </c>
      <c r="M50" s="64">
        <v>4</v>
      </c>
      <c r="N50" s="64">
        <v>3</v>
      </c>
      <c r="O50" s="65">
        <v>3</v>
      </c>
      <c r="P50" s="48"/>
      <c r="Q50" s="48"/>
      <c r="R50" s="48"/>
      <c r="S50" s="48"/>
      <c r="T50" s="48"/>
      <c r="U50" s="48"/>
    </row>
    <row r="51" spans="1:21" ht="30.75" customHeight="1">
      <c r="A51" s="48"/>
      <c r="B51" s="1165"/>
      <c r="C51" s="1166"/>
      <c r="D51" s="66"/>
      <c r="E51" s="1155" t="s">
        <v>17</v>
      </c>
      <c r="F51" s="1155"/>
      <c r="G51" s="1155"/>
      <c r="H51" s="1155"/>
      <c r="I51" s="1155"/>
      <c r="J51" s="1156"/>
      <c r="K51" s="63" t="s">
        <v>485</v>
      </c>
      <c r="L51" s="64" t="s">
        <v>485</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616</v>
      </c>
      <c r="L52" s="64">
        <v>603</v>
      </c>
      <c r="M52" s="64">
        <v>622</v>
      </c>
      <c r="N52" s="64">
        <v>612</v>
      </c>
      <c r="O52" s="65">
        <v>605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233</v>
      </c>
      <c r="L53" s="69">
        <v>219</v>
      </c>
      <c r="M53" s="69">
        <v>222</v>
      </c>
      <c r="N53" s="69">
        <v>173</v>
      </c>
      <c r="O53" s="70">
        <v>164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SheetLayoutView="100" workbookViewId="0">
      <selection activeCell="R85" sqref="R8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81" t="s">
        <v>23</v>
      </c>
      <c r="C41" s="1182"/>
      <c r="D41" s="81"/>
      <c r="E41" s="1183" t="s">
        <v>24</v>
      </c>
      <c r="F41" s="1183"/>
      <c r="G41" s="1183"/>
      <c r="H41" s="1184"/>
      <c r="I41" s="82">
        <v>5993</v>
      </c>
      <c r="J41" s="83">
        <v>6105</v>
      </c>
      <c r="K41" s="83">
        <v>6044</v>
      </c>
      <c r="L41" s="83">
        <v>6341</v>
      </c>
      <c r="M41" s="84">
        <v>6855</v>
      </c>
    </row>
    <row r="42" spans="2:13" ht="27.75" customHeight="1">
      <c r="B42" s="1171"/>
      <c r="C42" s="1172"/>
      <c r="D42" s="85"/>
      <c r="E42" s="1175" t="s">
        <v>25</v>
      </c>
      <c r="F42" s="1175"/>
      <c r="G42" s="1175"/>
      <c r="H42" s="1176"/>
      <c r="I42" s="86">
        <v>2</v>
      </c>
      <c r="J42" s="87" t="s">
        <v>485</v>
      </c>
      <c r="K42" s="87" t="s">
        <v>485</v>
      </c>
      <c r="L42" s="87" t="s">
        <v>485</v>
      </c>
      <c r="M42" s="88" t="s">
        <v>485</v>
      </c>
    </row>
    <row r="43" spans="2:13" ht="27.75" customHeight="1">
      <c r="B43" s="1171"/>
      <c r="C43" s="1172"/>
      <c r="D43" s="85"/>
      <c r="E43" s="1175" t="s">
        <v>26</v>
      </c>
      <c r="F43" s="1175"/>
      <c r="G43" s="1175"/>
      <c r="H43" s="1176"/>
      <c r="I43" s="86">
        <v>1603</v>
      </c>
      <c r="J43" s="87">
        <v>1580</v>
      </c>
      <c r="K43" s="87">
        <v>1631</v>
      </c>
      <c r="L43" s="87">
        <v>1651</v>
      </c>
      <c r="M43" s="88">
        <v>1581</v>
      </c>
    </row>
    <row r="44" spans="2:13" ht="27.75" customHeight="1">
      <c r="B44" s="1171"/>
      <c r="C44" s="1172"/>
      <c r="D44" s="85"/>
      <c r="E44" s="1175" t="s">
        <v>27</v>
      </c>
      <c r="F44" s="1175"/>
      <c r="G44" s="1175"/>
      <c r="H44" s="1176"/>
      <c r="I44" s="86">
        <v>137</v>
      </c>
      <c r="J44" s="87">
        <v>126</v>
      </c>
      <c r="K44" s="87">
        <v>112</v>
      </c>
      <c r="L44" s="87">
        <v>95</v>
      </c>
      <c r="M44" s="88">
        <v>78</v>
      </c>
    </row>
    <row r="45" spans="2:13" ht="27.75" customHeight="1">
      <c r="B45" s="1171"/>
      <c r="C45" s="1172"/>
      <c r="D45" s="85"/>
      <c r="E45" s="1175" t="s">
        <v>28</v>
      </c>
      <c r="F45" s="1175"/>
      <c r="G45" s="1175"/>
      <c r="H45" s="1176"/>
      <c r="I45" s="86">
        <v>1136</v>
      </c>
      <c r="J45" s="87">
        <v>1139</v>
      </c>
      <c r="K45" s="87">
        <v>1104</v>
      </c>
      <c r="L45" s="87">
        <v>939</v>
      </c>
      <c r="M45" s="88">
        <v>859</v>
      </c>
    </row>
    <row r="46" spans="2:13" ht="27.75" customHeight="1">
      <c r="B46" s="1171"/>
      <c r="C46" s="1172"/>
      <c r="D46" s="85"/>
      <c r="E46" s="1175" t="s">
        <v>29</v>
      </c>
      <c r="F46" s="1175"/>
      <c r="G46" s="1175"/>
      <c r="H46" s="1176"/>
      <c r="I46" s="86" t="s">
        <v>485</v>
      </c>
      <c r="J46" s="87" t="s">
        <v>485</v>
      </c>
      <c r="K46" s="87" t="s">
        <v>485</v>
      </c>
      <c r="L46" s="87" t="s">
        <v>485</v>
      </c>
      <c r="M46" s="88" t="s">
        <v>485</v>
      </c>
    </row>
    <row r="47" spans="2:13" ht="27.75" customHeight="1">
      <c r="B47" s="1171"/>
      <c r="C47" s="1172"/>
      <c r="D47" s="85"/>
      <c r="E47" s="1175" t="s">
        <v>30</v>
      </c>
      <c r="F47" s="1175"/>
      <c r="G47" s="1175"/>
      <c r="H47" s="1176"/>
      <c r="I47" s="86" t="s">
        <v>485</v>
      </c>
      <c r="J47" s="87" t="s">
        <v>485</v>
      </c>
      <c r="K47" s="87" t="s">
        <v>485</v>
      </c>
      <c r="L47" s="87" t="s">
        <v>485</v>
      </c>
      <c r="M47" s="88" t="s">
        <v>485</v>
      </c>
    </row>
    <row r="48" spans="2:13" ht="27.75" customHeight="1">
      <c r="B48" s="1173"/>
      <c r="C48" s="1174"/>
      <c r="D48" s="85"/>
      <c r="E48" s="1175" t="s">
        <v>31</v>
      </c>
      <c r="F48" s="1175"/>
      <c r="G48" s="1175"/>
      <c r="H48" s="1176"/>
      <c r="I48" s="86" t="s">
        <v>485</v>
      </c>
      <c r="J48" s="87" t="s">
        <v>485</v>
      </c>
      <c r="K48" s="87" t="s">
        <v>485</v>
      </c>
      <c r="L48" s="87" t="s">
        <v>485</v>
      </c>
      <c r="M48" s="88" t="s">
        <v>485</v>
      </c>
    </row>
    <row r="49" spans="2:13" ht="27.75" customHeight="1">
      <c r="B49" s="1169" t="s">
        <v>32</v>
      </c>
      <c r="C49" s="1170"/>
      <c r="D49" s="89"/>
      <c r="E49" s="1175" t="s">
        <v>33</v>
      </c>
      <c r="F49" s="1175"/>
      <c r="G49" s="1175"/>
      <c r="H49" s="1176"/>
      <c r="I49" s="86">
        <v>4239</v>
      </c>
      <c r="J49" s="87">
        <v>4553</v>
      </c>
      <c r="K49" s="87">
        <v>4512</v>
      </c>
      <c r="L49" s="87">
        <v>4610</v>
      </c>
      <c r="M49" s="88">
        <v>4956</v>
      </c>
    </row>
    <row r="50" spans="2:13" ht="27.75" customHeight="1">
      <c r="B50" s="1171"/>
      <c r="C50" s="1172"/>
      <c r="D50" s="85"/>
      <c r="E50" s="1175" t="s">
        <v>34</v>
      </c>
      <c r="F50" s="1175"/>
      <c r="G50" s="1175"/>
      <c r="H50" s="1176"/>
      <c r="I50" s="86">
        <v>547</v>
      </c>
      <c r="J50" s="87">
        <v>514</v>
      </c>
      <c r="K50" s="87">
        <v>482</v>
      </c>
      <c r="L50" s="87">
        <v>451</v>
      </c>
      <c r="M50" s="88">
        <v>414</v>
      </c>
    </row>
    <row r="51" spans="2:13" ht="27.75" customHeight="1">
      <c r="B51" s="1173"/>
      <c r="C51" s="1174"/>
      <c r="D51" s="85"/>
      <c r="E51" s="1175" t="s">
        <v>35</v>
      </c>
      <c r="F51" s="1175"/>
      <c r="G51" s="1175"/>
      <c r="H51" s="1176"/>
      <c r="I51" s="86">
        <v>5393</v>
      </c>
      <c r="J51" s="87">
        <v>5410</v>
      </c>
      <c r="K51" s="87">
        <v>5334</v>
      </c>
      <c r="L51" s="87">
        <v>5512</v>
      </c>
      <c r="M51" s="88">
        <v>5632</v>
      </c>
    </row>
    <row r="52" spans="2:13" ht="27.75" customHeight="1" thickBot="1">
      <c r="B52" s="1177" t="s">
        <v>36</v>
      </c>
      <c r="C52" s="1178"/>
      <c r="D52" s="90"/>
      <c r="E52" s="1179" t="s">
        <v>37</v>
      </c>
      <c r="F52" s="1179"/>
      <c r="G52" s="1179"/>
      <c r="H52" s="1180"/>
      <c r="I52" s="91">
        <v>-1309</v>
      </c>
      <c r="J52" s="92">
        <v>-1528</v>
      </c>
      <c r="K52" s="92">
        <v>-1438</v>
      </c>
      <c r="L52" s="92">
        <v>-1546</v>
      </c>
      <c r="M52" s="93">
        <v>-1630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258738</v>
      </c>
      <c r="E3" s="116"/>
      <c r="F3" s="117">
        <v>146140</v>
      </c>
      <c r="G3" s="118"/>
      <c r="H3" s="119"/>
    </row>
    <row r="4" spans="1:8">
      <c r="A4" s="120"/>
      <c r="B4" s="121"/>
      <c r="C4" s="122"/>
      <c r="D4" s="123">
        <v>55578</v>
      </c>
      <c r="E4" s="124"/>
      <c r="F4" s="125">
        <v>75451</v>
      </c>
      <c r="G4" s="126"/>
      <c r="H4" s="127"/>
    </row>
    <row r="5" spans="1:8">
      <c r="A5" s="108" t="s">
        <v>519</v>
      </c>
      <c r="B5" s="113"/>
      <c r="C5" s="114"/>
      <c r="D5" s="115">
        <v>128092</v>
      </c>
      <c r="E5" s="116"/>
      <c r="F5" s="117">
        <v>146641</v>
      </c>
      <c r="G5" s="118"/>
      <c r="H5" s="119"/>
    </row>
    <row r="6" spans="1:8">
      <c r="A6" s="120"/>
      <c r="B6" s="121"/>
      <c r="C6" s="122"/>
      <c r="D6" s="123">
        <v>78430</v>
      </c>
      <c r="E6" s="124"/>
      <c r="F6" s="125">
        <v>68142</v>
      </c>
      <c r="G6" s="126"/>
      <c r="H6" s="127"/>
    </row>
    <row r="7" spans="1:8">
      <c r="A7" s="108" t="s">
        <v>520</v>
      </c>
      <c r="B7" s="113"/>
      <c r="C7" s="114"/>
      <c r="D7" s="115">
        <v>153981</v>
      </c>
      <c r="E7" s="116"/>
      <c r="F7" s="117">
        <v>174587</v>
      </c>
      <c r="G7" s="118"/>
      <c r="H7" s="119"/>
    </row>
    <row r="8" spans="1:8">
      <c r="A8" s="120"/>
      <c r="B8" s="121"/>
      <c r="C8" s="122"/>
      <c r="D8" s="123">
        <v>75464</v>
      </c>
      <c r="E8" s="124"/>
      <c r="F8" s="125">
        <v>79695</v>
      </c>
      <c r="G8" s="126"/>
      <c r="H8" s="127"/>
    </row>
    <row r="9" spans="1:8">
      <c r="A9" s="108" t="s">
        <v>521</v>
      </c>
      <c r="B9" s="113"/>
      <c r="C9" s="114"/>
      <c r="D9" s="115">
        <v>227531</v>
      </c>
      <c r="E9" s="116"/>
      <c r="F9" s="117">
        <v>175675</v>
      </c>
      <c r="G9" s="118"/>
      <c r="H9" s="119"/>
    </row>
    <row r="10" spans="1:8">
      <c r="A10" s="120"/>
      <c r="B10" s="121"/>
      <c r="C10" s="122"/>
      <c r="D10" s="123">
        <v>70933</v>
      </c>
      <c r="E10" s="124"/>
      <c r="F10" s="125">
        <v>87698</v>
      </c>
      <c r="G10" s="126"/>
      <c r="H10" s="127"/>
    </row>
    <row r="11" spans="1:8">
      <c r="A11" s="108" t="s">
        <v>522</v>
      </c>
      <c r="B11" s="113"/>
      <c r="C11" s="114"/>
      <c r="D11" s="115">
        <v>235251</v>
      </c>
      <c r="E11" s="116"/>
      <c r="F11" s="117">
        <v>162193</v>
      </c>
      <c r="G11" s="118"/>
      <c r="H11" s="119"/>
    </row>
    <row r="12" spans="1:8">
      <c r="A12" s="120"/>
      <c r="B12" s="121"/>
      <c r="C12" s="128"/>
      <c r="D12" s="123">
        <v>45136</v>
      </c>
      <c r="E12" s="124"/>
      <c r="F12" s="125">
        <v>79985</v>
      </c>
      <c r="G12" s="126"/>
      <c r="H12" s="127"/>
    </row>
    <row r="13" spans="1:8">
      <c r="A13" s="108"/>
      <c r="B13" s="113"/>
      <c r="C13" s="129"/>
      <c r="D13" s="130">
        <v>200719</v>
      </c>
      <c r="E13" s="131"/>
      <c r="F13" s="132">
        <v>161047</v>
      </c>
      <c r="G13" s="133"/>
      <c r="H13" s="119"/>
    </row>
    <row r="14" spans="1:8">
      <c r="A14" s="120"/>
      <c r="B14" s="121"/>
      <c r="C14" s="122"/>
      <c r="D14" s="123">
        <v>65108</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3.75</v>
      </c>
      <c r="C19" s="134">
        <f>ROUND(VALUE(SUBSTITUTE(実質収支比率等に係る経年分析!G$48,"▲","-")),2)</f>
        <v>3.34</v>
      </c>
      <c r="D19" s="134">
        <f>ROUND(VALUE(SUBSTITUTE(実質収支比率等に係る経年分析!H$48,"▲","-")),2)</f>
        <v>3.61</v>
      </c>
      <c r="E19" s="134">
        <f>ROUND(VALUE(SUBSTITUTE(実質収支比率等に係る経年分析!I$48,"▲","-")),2)</f>
        <v>5.05</v>
      </c>
      <c r="F19" s="134">
        <f>ROUND(VALUE(SUBSTITUTE(実質収支比率等に係る経年分析!J$48,"▲","-")),2)</f>
        <v>4.9800000000000004</v>
      </c>
    </row>
    <row r="20" spans="1:11">
      <c r="A20" s="134" t="s">
        <v>42</v>
      </c>
      <c r="B20" s="134">
        <f>ROUND(VALUE(SUBSTITUTE(実質収支比率等に係る経年分析!F$47,"▲","-")),2)</f>
        <v>44.52</v>
      </c>
      <c r="C20" s="134">
        <f>ROUND(VALUE(SUBSTITUTE(実質収支比率等に係る経年分析!G$47,"▲","-")),2)</f>
        <v>46.88</v>
      </c>
      <c r="D20" s="134">
        <f>ROUND(VALUE(SUBSTITUTE(実質収支比率等に係る経年分析!H$47,"▲","-")),2)</f>
        <v>47.15</v>
      </c>
      <c r="E20" s="134">
        <f>ROUND(VALUE(SUBSTITUTE(実質収支比率等に係る経年分析!I$47,"▲","-")),2)</f>
        <v>51.28</v>
      </c>
      <c r="F20" s="134">
        <f>ROUND(VALUE(SUBSTITUTE(実質収支比率等に係る経年分析!J$47,"▲","-")),2)</f>
        <v>59.64</v>
      </c>
    </row>
    <row r="21" spans="1:11">
      <c r="A21" s="134" t="s">
        <v>43</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3.87</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3.27</v>
      </c>
      <c r="F21" s="134">
        <f>IF(ISNUMBER(VALUE(SUBSTITUTE(実質収支比率等に係る経年分析!J$49,"▲","-"))),ROUND(VALUE(SUBSTITUTE(実質収支比率等に係る経年分析!J$49,"▲","-")),2),NA())</f>
        <v>9.84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介護サービス事業特別会計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616</v>
      </c>
      <c r="E42" s="136"/>
      <c r="F42" s="136"/>
      <c r="G42" s="136">
        <f>'実質公債費比率（分子）の構造'!L$52</f>
        <v>603</v>
      </c>
      <c r="H42" s="136"/>
      <c r="I42" s="136"/>
      <c r="J42" s="136">
        <f>'実質公債費比率（分子）の構造'!M$52</f>
        <v>622</v>
      </c>
      <c r="K42" s="136"/>
      <c r="L42" s="136"/>
      <c r="M42" s="136">
        <f>'実質公債費比率（分子）の構造'!N$52</f>
        <v>612</v>
      </c>
      <c r="N42" s="136"/>
      <c r="O42" s="136"/>
      <c r="P42" s="136">
        <f>'実質公債費比率（分子）の構造'!O$52</f>
        <v>605</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v>
      </c>
      <c r="C44" s="136"/>
      <c r="D44" s="136"/>
      <c r="E44" s="136">
        <f>'実質公債費比率（分子）の構造'!L$50</f>
        <v>6</v>
      </c>
      <c r="F44" s="136"/>
      <c r="G44" s="136"/>
      <c r="H44" s="136">
        <f>'実質公債費比率（分子）の構造'!M$50</f>
        <v>4</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7</v>
      </c>
      <c r="C45" s="136"/>
      <c r="D45" s="136"/>
      <c r="E45" s="136">
        <f>'実質公債費比率（分子）の構造'!L$49</f>
        <v>9</v>
      </c>
      <c r="F45" s="136"/>
      <c r="G45" s="136"/>
      <c r="H45" s="136">
        <f>'実質公債費比率（分子）の構造'!M$49</f>
        <v>11</v>
      </c>
      <c r="I45" s="136"/>
      <c r="J45" s="136"/>
      <c r="K45" s="136">
        <f>'実質公債費比率（分子）の構造'!N$49</f>
        <v>13</v>
      </c>
      <c r="L45" s="136"/>
      <c r="M45" s="136"/>
      <c r="N45" s="136">
        <f>'実質公債費比率（分子）の構造'!O$49</f>
        <v>15</v>
      </c>
      <c r="O45" s="136"/>
      <c r="P45" s="136"/>
    </row>
    <row r="46" spans="1:16">
      <c r="A46" s="136" t="s">
        <v>54</v>
      </c>
      <c r="B46" s="136">
        <f>'実質公債費比率（分子）の構造'!K$48</f>
        <v>149</v>
      </c>
      <c r="C46" s="136"/>
      <c r="D46" s="136"/>
      <c r="E46" s="136">
        <f>'実質公債費比率（分子）の構造'!L$48</f>
        <v>169</v>
      </c>
      <c r="F46" s="136"/>
      <c r="G46" s="136"/>
      <c r="H46" s="136">
        <f>'実質公債費比率（分子）の構造'!M$48</f>
        <v>167</v>
      </c>
      <c r="I46" s="136"/>
      <c r="J46" s="136"/>
      <c r="K46" s="136">
        <f>'実質公債費比率（分子）の構造'!N$48</f>
        <v>152</v>
      </c>
      <c r="L46" s="136"/>
      <c r="M46" s="136"/>
      <c r="N46" s="136">
        <f>'実質公債費比率（分子）の構造'!O$48</f>
        <v>143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684</v>
      </c>
      <c r="C49" s="136"/>
      <c r="D49" s="136"/>
      <c r="E49" s="136">
        <f>'実質公債費比率（分子）の構造'!L$45</f>
        <v>638</v>
      </c>
      <c r="F49" s="136"/>
      <c r="G49" s="136"/>
      <c r="H49" s="136">
        <f>'実質公債費比率（分子）の構造'!M$45</f>
        <v>662</v>
      </c>
      <c r="I49" s="136"/>
      <c r="J49" s="136"/>
      <c r="K49" s="136">
        <f>'実質公債費比率（分子）の構造'!N$45</f>
        <v>617</v>
      </c>
      <c r="L49" s="136"/>
      <c r="M49" s="136"/>
      <c r="N49" s="136">
        <f>'実質公債費比率（分子）の構造'!O$45</f>
        <v>608</v>
      </c>
      <c r="O49" s="136"/>
      <c r="P49" s="136"/>
    </row>
    <row r="50" spans="1:16">
      <c r="A50" s="136" t="s">
        <v>58</v>
      </c>
      <c r="B50" s="136" t="e">
        <f>NA()</f>
        <v>#N/A</v>
      </c>
      <c r="C50" s="136">
        <f>IF(ISNUMBER('実質公債費比率（分子）の構造'!K$53),'実質公債費比率（分子）の構造'!K$53,NA())</f>
        <v>233</v>
      </c>
      <c r="D50" s="136" t="e">
        <f>NA()</f>
        <v>#N/A</v>
      </c>
      <c r="E50" s="136" t="e">
        <f>NA()</f>
        <v>#N/A</v>
      </c>
      <c r="F50" s="136">
        <f>IF(ISNUMBER('実質公債費比率（分子）の構造'!L$53),'実質公債費比率（分子）の構造'!L$53,NA())</f>
        <v>219</v>
      </c>
      <c r="G50" s="136" t="e">
        <f>NA()</f>
        <v>#N/A</v>
      </c>
      <c r="H50" s="136" t="e">
        <f>NA()</f>
        <v>#N/A</v>
      </c>
      <c r="I50" s="136">
        <f>IF(ISNUMBER('実質公債費比率（分子）の構造'!M$53),'実質公債費比率（分子）の構造'!M$53,NA())</f>
        <v>222</v>
      </c>
      <c r="J50" s="136" t="e">
        <f>NA()</f>
        <v>#N/A</v>
      </c>
      <c r="K50" s="136" t="e">
        <f>NA()</f>
        <v>#N/A</v>
      </c>
      <c r="L50" s="136">
        <f>IF(ISNUMBER('実質公債費比率（分子）の構造'!N$53),'実質公債費比率（分子）の構造'!N$53,NA())</f>
        <v>173</v>
      </c>
      <c r="M50" s="136" t="e">
        <f>NA()</f>
        <v>#N/A</v>
      </c>
      <c r="N50" s="136" t="e">
        <f>NA()</f>
        <v>#N/A</v>
      </c>
      <c r="O50" s="136">
        <f>IF(ISNUMBER('実質公債費比率（分子）の構造'!O$53),'実質公債費比率（分子）の構造'!O$53,NA())</f>
        <v>164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5393</v>
      </c>
      <c r="E56" s="135"/>
      <c r="F56" s="135"/>
      <c r="G56" s="135">
        <f>'将来負担比率（分子）の構造'!J$51</f>
        <v>5410</v>
      </c>
      <c r="H56" s="135"/>
      <c r="I56" s="135"/>
      <c r="J56" s="135">
        <f>'将来負担比率（分子）の構造'!K$51</f>
        <v>5334</v>
      </c>
      <c r="K56" s="135"/>
      <c r="L56" s="135"/>
      <c r="M56" s="135">
        <f>'将来負担比率（分子）の構造'!L$51</f>
        <v>5512</v>
      </c>
      <c r="N56" s="135"/>
      <c r="O56" s="135"/>
      <c r="P56" s="135">
        <f>'将来負担比率（分子）の構造'!M$51</f>
        <v>5632</v>
      </c>
    </row>
    <row r="57" spans="1:16">
      <c r="A57" s="135" t="s">
        <v>34</v>
      </c>
      <c r="B57" s="135"/>
      <c r="C57" s="135"/>
      <c r="D57" s="135">
        <f>'将来負担比率（分子）の構造'!I$50</f>
        <v>547</v>
      </c>
      <c r="E57" s="135"/>
      <c r="F57" s="135"/>
      <c r="G57" s="135">
        <f>'将来負担比率（分子）の構造'!J$50</f>
        <v>514</v>
      </c>
      <c r="H57" s="135"/>
      <c r="I57" s="135"/>
      <c r="J57" s="135">
        <f>'将来負担比率（分子）の構造'!K$50</f>
        <v>482</v>
      </c>
      <c r="K57" s="135"/>
      <c r="L57" s="135"/>
      <c r="M57" s="135">
        <f>'将来負担比率（分子）の構造'!L$50</f>
        <v>451</v>
      </c>
      <c r="N57" s="135"/>
      <c r="O57" s="135"/>
      <c r="P57" s="135">
        <f>'将来負担比率（分子）の構造'!M$50</f>
        <v>414</v>
      </c>
    </row>
    <row r="58" spans="1:16">
      <c r="A58" s="135" t="s">
        <v>33</v>
      </c>
      <c r="B58" s="135"/>
      <c r="C58" s="135"/>
      <c r="D58" s="135">
        <f>'将来負担比率（分子）の構造'!I$49</f>
        <v>4239</v>
      </c>
      <c r="E58" s="135"/>
      <c r="F58" s="135"/>
      <c r="G58" s="135">
        <f>'将来負担比率（分子）の構造'!J$49</f>
        <v>4553</v>
      </c>
      <c r="H58" s="135"/>
      <c r="I58" s="135"/>
      <c r="J58" s="135">
        <f>'将来負担比率（分子）の構造'!K$49</f>
        <v>4512</v>
      </c>
      <c r="K58" s="135"/>
      <c r="L58" s="135"/>
      <c r="M58" s="135">
        <f>'将来負担比率（分子）の構造'!L$49</f>
        <v>4610</v>
      </c>
      <c r="N58" s="135"/>
      <c r="O58" s="135"/>
      <c r="P58" s="135">
        <f>'将来負担比率（分子）の構造'!M$49</f>
        <v>4956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1136</v>
      </c>
      <c r="C62" s="135"/>
      <c r="D62" s="135"/>
      <c r="E62" s="135">
        <f>'将来負担比率（分子）の構造'!J$45</f>
        <v>1139</v>
      </c>
      <c r="F62" s="135"/>
      <c r="G62" s="135"/>
      <c r="H62" s="135">
        <f>'将来負担比率（分子）の構造'!K$45</f>
        <v>1104</v>
      </c>
      <c r="I62" s="135"/>
      <c r="J62" s="135"/>
      <c r="K62" s="135">
        <f>'将来負担比率（分子）の構造'!L$45</f>
        <v>939</v>
      </c>
      <c r="L62" s="135"/>
      <c r="M62" s="135"/>
      <c r="N62" s="135">
        <f>'将来負担比率（分子）の構造'!M$45</f>
        <v>859</v>
      </c>
      <c r="O62" s="135"/>
      <c r="P62" s="135"/>
    </row>
    <row r="63" spans="1:16">
      <c r="A63" s="135" t="s">
        <v>27</v>
      </c>
      <c r="B63" s="135">
        <f>'将来負担比率（分子）の構造'!I$44</f>
        <v>137</v>
      </c>
      <c r="C63" s="135"/>
      <c r="D63" s="135"/>
      <c r="E63" s="135">
        <f>'将来負担比率（分子）の構造'!J$44</f>
        <v>126</v>
      </c>
      <c r="F63" s="135"/>
      <c r="G63" s="135"/>
      <c r="H63" s="135">
        <f>'将来負担比率（分子）の構造'!K$44</f>
        <v>112</v>
      </c>
      <c r="I63" s="135"/>
      <c r="J63" s="135"/>
      <c r="K63" s="135">
        <f>'将来負担比率（分子）の構造'!L$44</f>
        <v>95</v>
      </c>
      <c r="L63" s="135"/>
      <c r="M63" s="135"/>
      <c r="N63" s="135">
        <f>'将来負担比率（分子）の構造'!M$44</f>
        <v>78</v>
      </c>
      <c r="O63" s="135"/>
      <c r="P63" s="135"/>
    </row>
    <row r="64" spans="1:16">
      <c r="A64" s="135" t="s">
        <v>26</v>
      </c>
      <c r="B64" s="135">
        <f>'将来負担比率（分子）の構造'!I$43</f>
        <v>1603</v>
      </c>
      <c r="C64" s="135"/>
      <c r="D64" s="135"/>
      <c r="E64" s="135">
        <f>'将来負担比率（分子）の構造'!J$43</f>
        <v>1580</v>
      </c>
      <c r="F64" s="135"/>
      <c r="G64" s="135"/>
      <c r="H64" s="135">
        <f>'将来負担比率（分子）の構造'!K$43</f>
        <v>1631</v>
      </c>
      <c r="I64" s="135"/>
      <c r="J64" s="135"/>
      <c r="K64" s="135">
        <f>'将来負担比率（分子）の構造'!L$43</f>
        <v>1651</v>
      </c>
      <c r="L64" s="135"/>
      <c r="M64" s="135"/>
      <c r="N64" s="135">
        <f>'将来負担比率（分子）の構造'!M$43</f>
        <v>1581</v>
      </c>
      <c r="O64" s="135"/>
      <c r="P64" s="135"/>
    </row>
    <row r="65" spans="1:16">
      <c r="A65" s="135" t="s">
        <v>25</v>
      </c>
      <c r="B65" s="135">
        <f>'将来負担比率（分子）の構造'!I$42</f>
        <v>2</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5993</v>
      </c>
      <c r="C66" s="135"/>
      <c r="D66" s="135"/>
      <c r="E66" s="135">
        <f>'将来負担比率（分子）の構造'!J$41</f>
        <v>6105</v>
      </c>
      <c r="F66" s="135"/>
      <c r="G66" s="135"/>
      <c r="H66" s="135">
        <f>'将来負担比率（分子）の構造'!K$41</f>
        <v>6044</v>
      </c>
      <c r="I66" s="135"/>
      <c r="J66" s="135"/>
      <c r="K66" s="135">
        <f>'将来負担比率（分子）の構造'!L$41</f>
        <v>6341</v>
      </c>
      <c r="L66" s="135"/>
      <c r="M66" s="135"/>
      <c r="N66" s="135">
        <f>'将来負担比率（分子）の構造'!M$41</f>
        <v>6855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726008</v>
      </c>
      <c r="S5" s="639"/>
      <c r="T5" s="639"/>
      <c r="U5" s="639"/>
      <c r="V5" s="639"/>
      <c r="W5" s="639"/>
      <c r="X5" s="639"/>
      <c r="Y5" s="686"/>
      <c r="Z5" s="699">
        <v>12.3</v>
      </c>
      <c r="AA5" s="699"/>
      <c r="AB5" s="699"/>
      <c r="AC5" s="699"/>
      <c r="AD5" s="700">
        <v>726008</v>
      </c>
      <c r="AE5" s="700"/>
      <c r="AF5" s="700"/>
      <c r="AG5" s="700"/>
      <c r="AH5" s="700"/>
      <c r="AI5" s="700"/>
      <c r="AJ5" s="700"/>
      <c r="AK5" s="700"/>
      <c r="AL5" s="687">
        <v>21.4</v>
      </c>
      <c r="AM5" s="656"/>
      <c r="AN5" s="656"/>
      <c r="AO5" s="688"/>
      <c r="AP5" s="675" t="s">
        <v>206</v>
      </c>
      <c r="AQ5" s="676"/>
      <c r="AR5" s="676"/>
      <c r="AS5" s="676"/>
      <c r="AT5" s="676"/>
      <c r="AU5" s="676"/>
      <c r="AV5" s="676"/>
      <c r="AW5" s="676"/>
      <c r="AX5" s="676"/>
      <c r="AY5" s="676"/>
      <c r="AZ5" s="676"/>
      <c r="BA5" s="676"/>
      <c r="BB5" s="676"/>
      <c r="BC5" s="676"/>
      <c r="BD5" s="676"/>
      <c r="BE5" s="676"/>
      <c r="BF5" s="677"/>
      <c r="BG5" s="588">
        <v>726008</v>
      </c>
      <c r="BH5" s="589"/>
      <c r="BI5" s="589"/>
      <c r="BJ5" s="589"/>
      <c r="BK5" s="589"/>
      <c r="BL5" s="589"/>
      <c r="BM5" s="589"/>
      <c r="BN5" s="590"/>
      <c r="BO5" s="641">
        <v>100</v>
      </c>
      <c r="BP5" s="641"/>
      <c r="BQ5" s="641"/>
      <c r="BR5" s="641"/>
      <c r="BS5" s="642">
        <v>8087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96065</v>
      </c>
      <c r="S6" s="589"/>
      <c r="T6" s="589"/>
      <c r="U6" s="589"/>
      <c r="V6" s="589"/>
      <c r="W6" s="589"/>
      <c r="X6" s="589"/>
      <c r="Y6" s="590"/>
      <c r="Z6" s="641">
        <v>1.6</v>
      </c>
      <c r="AA6" s="641"/>
      <c r="AB6" s="641"/>
      <c r="AC6" s="641"/>
      <c r="AD6" s="642">
        <v>96065</v>
      </c>
      <c r="AE6" s="642"/>
      <c r="AF6" s="642"/>
      <c r="AG6" s="642"/>
      <c r="AH6" s="642"/>
      <c r="AI6" s="642"/>
      <c r="AJ6" s="642"/>
      <c r="AK6" s="642"/>
      <c r="AL6" s="611">
        <v>2.8</v>
      </c>
      <c r="AM6" s="643"/>
      <c r="AN6" s="643"/>
      <c r="AO6" s="644"/>
      <c r="AP6" s="585" t="s">
        <v>211</v>
      </c>
      <c r="AQ6" s="586"/>
      <c r="AR6" s="586"/>
      <c r="AS6" s="586"/>
      <c r="AT6" s="586"/>
      <c r="AU6" s="586"/>
      <c r="AV6" s="586"/>
      <c r="AW6" s="586"/>
      <c r="AX6" s="586"/>
      <c r="AY6" s="586"/>
      <c r="AZ6" s="586"/>
      <c r="BA6" s="586"/>
      <c r="BB6" s="586"/>
      <c r="BC6" s="586"/>
      <c r="BD6" s="586"/>
      <c r="BE6" s="586"/>
      <c r="BF6" s="587"/>
      <c r="BG6" s="588">
        <v>726008</v>
      </c>
      <c r="BH6" s="589"/>
      <c r="BI6" s="589"/>
      <c r="BJ6" s="589"/>
      <c r="BK6" s="589"/>
      <c r="BL6" s="589"/>
      <c r="BM6" s="589"/>
      <c r="BN6" s="590"/>
      <c r="BO6" s="641">
        <v>100</v>
      </c>
      <c r="BP6" s="641"/>
      <c r="BQ6" s="641"/>
      <c r="BR6" s="641"/>
      <c r="BS6" s="642">
        <v>8087</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67270</v>
      </c>
      <c r="CS6" s="589"/>
      <c r="CT6" s="589"/>
      <c r="CU6" s="589"/>
      <c r="CV6" s="589"/>
      <c r="CW6" s="589"/>
      <c r="CX6" s="589"/>
      <c r="CY6" s="590"/>
      <c r="CZ6" s="641">
        <v>1.2</v>
      </c>
      <c r="DA6" s="641"/>
      <c r="DB6" s="641"/>
      <c r="DC6" s="641"/>
      <c r="DD6" s="594" t="s">
        <v>213</v>
      </c>
      <c r="DE6" s="589"/>
      <c r="DF6" s="589"/>
      <c r="DG6" s="589"/>
      <c r="DH6" s="589"/>
      <c r="DI6" s="589"/>
      <c r="DJ6" s="589"/>
      <c r="DK6" s="589"/>
      <c r="DL6" s="589"/>
      <c r="DM6" s="589"/>
      <c r="DN6" s="589"/>
      <c r="DO6" s="589"/>
      <c r="DP6" s="590"/>
      <c r="DQ6" s="594">
        <v>67270</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1252</v>
      </c>
      <c r="S7" s="589"/>
      <c r="T7" s="589"/>
      <c r="U7" s="589"/>
      <c r="V7" s="589"/>
      <c r="W7" s="589"/>
      <c r="X7" s="589"/>
      <c r="Y7" s="590"/>
      <c r="Z7" s="641">
        <v>0</v>
      </c>
      <c r="AA7" s="641"/>
      <c r="AB7" s="641"/>
      <c r="AC7" s="641"/>
      <c r="AD7" s="642">
        <v>1252</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365246</v>
      </c>
      <c r="BH7" s="589"/>
      <c r="BI7" s="589"/>
      <c r="BJ7" s="589"/>
      <c r="BK7" s="589"/>
      <c r="BL7" s="589"/>
      <c r="BM7" s="589"/>
      <c r="BN7" s="590"/>
      <c r="BO7" s="641">
        <v>50.3</v>
      </c>
      <c r="BP7" s="641"/>
      <c r="BQ7" s="641"/>
      <c r="BR7" s="641"/>
      <c r="BS7" s="642">
        <v>8087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903749</v>
      </c>
      <c r="CS7" s="589"/>
      <c r="CT7" s="589"/>
      <c r="CU7" s="589"/>
      <c r="CV7" s="589"/>
      <c r="CW7" s="589"/>
      <c r="CX7" s="589"/>
      <c r="CY7" s="590"/>
      <c r="CZ7" s="641">
        <v>15.9</v>
      </c>
      <c r="DA7" s="641"/>
      <c r="DB7" s="641"/>
      <c r="DC7" s="641"/>
      <c r="DD7" s="594">
        <v>38617</v>
      </c>
      <c r="DE7" s="589"/>
      <c r="DF7" s="589"/>
      <c r="DG7" s="589"/>
      <c r="DH7" s="589"/>
      <c r="DI7" s="589"/>
      <c r="DJ7" s="589"/>
      <c r="DK7" s="589"/>
      <c r="DL7" s="589"/>
      <c r="DM7" s="589"/>
      <c r="DN7" s="589"/>
      <c r="DO7" s="589"/>
      <c r="DP7" s="590"/>
      <c r="DQ7" s="594">
        <v>808466</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2512</v>
      </c>
      <c r="S8" s="589"/>
      <c r="T8" s="589"/>
      <c r="U8" s="589"/>
      <c r="V8" s="589"/>
      <c r="W8" s="589"/>
      <c r="X8" s="589"/>
      <c r="Y8" s="590"/>
      <c r="Z8" s="641">
        <v>0</v>
      </c>
      <c r="AA8" s="641"/>
      <c r="AB8" s="641"/>
      <c r="AC8" s="641"/>
      <c r="AD8" s="642">
        <v>2512</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7771</v>
      </c>
      <c r="BH8" s="589"/>
      <c r="BI8" s="589"/>
      <c r="BJ8" s="589"/>
      <c r="BK8" s="589"/>
      <c r="BL8" s="589"/>
      <c r="BM8" s="589"/>
      <c r="BN8" s="590"/>
      <c r="BO8" s="641">
        <v>1.1000000000000001</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945043</v>
      </c>
      <c r="CS8" s="589"/>
      <c r="CT8" s="589"/>
      <c r="CU8" s="589"/>
      <c r="CV8" s="589"/>
      <c r="CW8" s="589"/>
      <c r="CX8" s="589"/>
      <c r="CY8" s="590"/>
      <c r="CZ8" s="641">
        <v>16.600000000000001</v>
      </c>
      <c r="DA8" s="641"/>
      <c r="DB8" s="641"/>
      <c r="DC8" s="641"/>
      <c r="DD8" s="594">
        <v>7018</v>
      </c>
      <c r="DE8" s="589"/>
      <c r="DF8" s="589"/>
      <c r="DG8" s="589"/>
      <c r="DH8" s="589"/>
      <c r="DI8" s="589"/>
      <c r="DJ8" s="589"/>
      <c r="DK8" s="589"/>
      <c r="DL8" s="589"/>
      <c r="DM8" s="589"/>
      <c r="DN8" s="589"/>
      <c r="DO8" s="589"/>
      <c r="DP8" s="590"/>
      <c r="DQ8" s="594">
        <v>640364</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2094</v>
      </c>
      <c r="S9" s="589"/>
      <c r="T9" s="589"/>
      <c r="U9" s="589"/>
      <c r="V9" s="589"/>
      <c r="W9" s="589"/>
      <c r="X9" s="589"/>
      <c r="Y9" s="590"/>
      <c r="Z9" s="641">
        <v>0</v>
      </c>
      <c r="AA9" s="641"/>
      <c r="AB9" s="641"/>
      <c r="AC9" s="641"/>
      <c r="AD9" s="642">
        <v>2094</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308335</v>
      </c>
      <c r="BH9" s="589"/>
      <c r="BI9" s="589"/>
      <c r="BJ9" s="589"/>
      <c r="BK9" s="589"/>
      <c r="BL9" s="589"/>
      <c r="BM9" s="589"/>
      <c r="BN9" s="590"/>
      <c r="BO9" s="641">
        <v>42.5</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1391019</v>
      </c>
      <c r="CS9" s="589"/>
      <c r="CT9" s="589"/>
      <c r="CU9" s="589"/>
      <c r="CV9" s="589"/>
      <c r="CW9" s="589"/>
      <c r="CX9" s="589"/>
      <c r="CY9" s="590"/>
      <c r="CZ9" s="641">
        <v>24.5</v>
      </c>
      <c r="DA9" s="641"/>
      <c r="DB9" s="641"/>
      <c r="DC9" s="641"/>
      <c r="DD9" s="594">
        <v>827101</v>
      </c>
      <c r="DE9" s="589"/>
      <c r="DF9" s="589"/>
      <c r="DG9" s="589"/>
      <c r="DH9" s="589"/>
      <c r="DI9" s="589"/>
      <c r="DJ9" s="589"/>
      <c r="DK9" s="589"/>
      <c r="DL9" s="589"/>
      <c r="DM9" s="589"/>
      <c r="DN9" s="589"/>
      <c r="DO9" s="589"/>
      <c r="DP9" s="590"/>
      <c r="DQ9" s="594">
        <v>499423</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117439</v>
      </c>
      <c r="S10" s="589"/>
      <c r="T10" s="589"/>
      <c r="U10" s="589"/>
      <c r="V10" s="589"/>
      <c r="W10" s="589"/>
      <c r="X10" s="589"/>
      <c r="Y10" s="590"/>
      <c r="Z10" s="641">
        <v>2</v>
      </c>
      <c r="AA10" s="641"/>
      <c r="AB10" s="641"/>
      <c r="AC10" s="641"/>
      <c r="AD10" s="642">
        <v>117439</v>
      </c>
      <c r="AE10" s="642"/>
      <c r="AF10" s="642"/>
      <c r="AG10" s="642"/>
      <c r="AH10" s="642"/>
      <c r="AI10" s="642"/>
      <c r="AJ10" s="642"/>
      <c r="AK10" s="642"/>
      <c r="AL10" s="611">
        <v>3.5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18881</v>
      </c>
      <c r="BH10" s="589"/>
      <c r="BI10" s="589"/>
      <c r="BJ10" s="589"/>
      <c r="BK10" s="589"/>
      <c r="BL10" s="589"/>
      <c r="BM10" s="589"/>
      <c r="BN10" s="590"/>
      <c r="BO10" s="641">
        <v>2.6</v>
      </c>
      <c r="BP10" s="641"/>
      <c r="BQ10" s="641"/>
      <c r="BR10" s="641"/>
      <c r="BS10" s="594">
        <v>3147</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30259</v>
      </c>
      <c r="BH11" s="589"/>
      <c r="BI11" s="589"/>
      <c r="BJ11" s="589"/>
      <c r="BK11" s="589"/>
      <c r="BL11" s="589"/>
      <c r="BM11" s="589"/>
      <c r="BN11" s="590"/>
      <c r="BO11" s="641">
        <v>4.2</v>
      </c>
      <c r="BP11" s="641"/>
      <c r="BQ11" s="641"/>
      <c r="BR11" s="641"/>
      <c r="BS11" s="594">
        <v>4940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450457</v>
      </c>
      <c r="CS11" s="589"/>
      <c r="CT11" s="589"/>
      <c r="CU11" s="589"/>
      <c r="CV11" s="589"/>
      <c r="CW11" s="589"/>
      <c r="CX11" s="589"/>
      <c r="CY11" s="590"/>
      <c r="CZ11" s="641">
        <v>7.9</v>
      </c>
      <c r="DA11" s="641"/>
      <c r="DB11" s="641"/>
      <c r="DC11" s="641"/>
      <c r="DD11" s="594">
        <v>166287</v>
      </c>
      <c r="DE11" s="589"/>
      <c r="DF11" s="589"/>
      <c r="DG11" s="589"/>
      <c r="DH11" s="589"/>
      <c r="DI11" s="589"/>
      <c r="DJ11" s="589"/>
      <c r="DK11" s="589"/>
      <c r="DL11" s="589"/>
      <c r="DM11" s="589"/>
      <c r="DN11" s="589"/>
      <c r="DO11" s="589"/>
      <c r="DP11" s="590"/>
      <c r="DQ11" s="594">
        <v>200847</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304780</v>
      </c>
      <c r="BH12" s="589"/>
      <c r="BI12" s="589"/>
      <c r="BJ12" s="589"/>
      <c r="BK12" s="589"/>
      <c r="BL12" s="589"/>
      <c r="BM12" s="589"/>
      <c r="BN12" s="590"/>
      <c r="BO12" s="641">
        <v>42</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140121</v>
      </c>
      <c r="CS12" s="589"/>
      <c r="CT12" s="589"/>
      <c r="CU12" s="589"/>
      <c r="CV12" s="589"/>
      <c r="CW12" s="589"/>
      <c r="CX12" s="589"/>
      <c r="CY12" s="590"/>
      <c r="CZ12" s="641">
        <v>2.5</v>
      </c>
      <c r="DA12" s="641"/>
      <c r="DB12" s="641"/>
      <c r="DC12" s="641"/>
      <c r="DD12" s="594">
        <v>17482</v>
      </c>
      <c r="DE12" s="589"/>
      <c r="DF12" s="589"/>
      <c r="DG12" s="589"/>
      <c r="DH12" s="589"/>
      <c r="DI12" s="589"/>
      <c r="DJ12" s="589"/>
      <c r="DK12" s="589"/>
      <c r="DL12" s="589"/>
      <c r="DM12" s="589"/>
      <c r="DN12" s="589"/>
      <c r="DO12" s="589"/>
      <c r="DP12" s="590"/>
      <c r="DQ12" s="594">
        <v>136543</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14547</v>
      </c>
      <c r="S13" s="589"/>
      <c r="T13" s="589"/>
      <c r="U13" s="589"/>
      <c r="V13" s="589"/>
      <c r="W13" s="589"/>
      <c r="X13" s="589"/>
      <c r="Y13" s="590"/>
      <c r="Z13" s="641">
        <v>0.2</v>
      </c>
      <c r="AA13" s="641"/>
      <c r="AB13" s="641"/>
      <c r="AC13" s="641"/>
      <c r="AD13" s="642">
        <v>14547</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300945</v>
      </c>
      <c r="BH13" s="589"/>
      <c r="BI13" s="589"/>
      <c r="BJ13" s="589"/>
      <c r="BK13" s="589"/>
      <c r="BL13" s="589"/>
      <c r="BM13" s="589"/>
      <c r="BN13" s="590"/>
      <c r="BO13" s="641">
        <v>41.5</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409337</v>
      </c>
      <c r="CS13" s="589"/>
      <c r="CT13" s="589"/>
      <c r="CU13" s="589"/>
      <c r="CV13" s="589"/>
      <c r="CW13" s="589"/>
      <c r="CX13" s="589"/>
      <c r="CY13" s="590"/>
      <c r="CZ13" s="641">
        <v>7.2</v>
      </c>
      <c r="DA13" s="641"/>
      <c r="DB13" s="641"/>
      <c r="DC13" s="641"/>
      <c r="DD13" s="594">
        <v>179174</v>
      </c>
      <c r="DE13" s="589"/>
      <c r="DF13" s="589"/>
      <c r="DG13" s="589"/>
      <c r="DH13" s="589"/>
      <c r="DI13" s="589"/>
      <c r="DJ13" s="589"/>
      <c r="DK13" s="589"/>
      <c r="DL13" s="589"/>
      <c r="DM13" s="589"/>
      <c r="DN13" s="589"/>
      <c r="DO13" s="589"/>
      <c r="DP13" s="590"/>
      <c r="DQ13" s="594">
        <v>268965</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12259</v>
      </c>
      <c r="BH14" s="589"/>
      <c r="BI14" s="589"/>
      <c r="BJ14" s="589"/>
      <c r="BK14" s="589"/>
      <c r="BL14" s="589"/>
      <c r="BM14" s="589"/>
      <c r="BN14" s="590"/>
      <c r="BO14" s="641">
        <v>1.7</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216401</v>
      </c>
      <c r="CS14" s="589"/>
      <c r="CT14" s="589"/>
      <c r="CU14" s="589"/>
      <c r="CV14" s="589"/>
      <c r="CW14" s="589"/>
      <c r="CX14" s="589"/>
      <c r="CY14" s="590"/>
      <c r="CZ14" s="641">
        <v>3.8</v>
      </c>
      <c r="DA14" s="641"/>
      <c r="DB14" s="641"/>
      <c r="DC14" s="641"/>
      <c r="DD14" s="594" t="s">
        <v>108</v>
      </c>
      <c r="DE14" s="589"/>
      <c r="DF14" s="589"/>
      <c r="DG14" s="589"/>
      <c r="DH14" s="589"/>
      <c r="DI14" s="589"/>
      <c r="DJ14" s="589"/>
      <c r="DK14" s="589"/>
      <c r="DL14" s="589"/>
      <c r="DM14" s="589"/>
      <c r="DN14" s="589"/>
      <c r="DO14" s="589"/>
      <c r="DP14" s="590"/>
      <c r="DQ14" s="594">
        <v>203201</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961</v>
      </c>
      <c r="S15" s="589"/>
      <c r="T15" s="589"/>
      <c r="U15" s="589"/>
      <c r="V15" s="589"/>
      <c r="W15" s="589"/>
      <c r="X15" s="589"/>
      <c r="Y15" s="590"/>
      <c r="Z15" s="641">
        <v>0</v>
      </c>
      <c r="AA15" s="641"/>
      <c r="AB15" s="641"/>
      <c r="AC15" s="641"/>
      <c r="AD15" s="642">
        <v>961</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43723</v>
      </c>
      <c r="BH15" s="589"/>
      <c r="BI15" s="589"/>
      <c r="BJ15" s="589"/>
      <c r="BK15" s="589"/>
      <c r="BL15" s="589"/>
      <c r="BM15" s="589"/>
      <c r="BN15" s="590"/>
      <c r="BO15" s="641">
        <v>6</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467344</v>
      </c>
      <c r="CS15" s="589"/>
      <c r="CT15" s="589"/>
      <c r="CU15" s="589"/>
      <c r="CV15" s="589"/>
      <c r="CW15" s="589"/>
      <c r="CX15" s="589"/>
      <c r="CY15" s="590"/>
      <c r="CZ15" s="641">
        <v>8.1999999999999993</v>
      </c>
      <c r="DA15" s="641"/>
      <c r="DB15" s="641"/>
      <c r="DC15" s="641"/>
      <c r="DD15" s="594">
        <v>57498</v>
      </c>
      <c r="DE15" s="589"/>
      <c r="DF15" s="589"/>
      <c r="DG15" s="589"/>
      <c r="DH15" s="589"/>
      <c r="DI15" s="589"/>
      <c r="DJ15" s="589"/>
      <c r="DK15" s="589"/>
      <c r="DL15" s="589"/>
      <c r="DM15" s="589"/>
      <c r="DN15" s="589"/>
      <c r="DO15" s="589"/>
      <c r="DP15" s="590"/>
      <c r="DQ15" s="594">
        <v>437559</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2705995</v>
      </c>
      <c r="S16" s="589"/>
      <c r="T16" s="589"/>
      <c r="U16" s="589"/>
      <c r="V16" s="589"/>
      <c r="W16" s="589"/>
      <c r="X16" s="589"/>
      <c r="Y16" s="590"/>
      <c r="Z16" s="641">
        <v>45.9</v>
      </c>
      <c r="AA16" s="641"/>
      <c r="AB16" s="641"/>
      <c r="AC16" s="641"/>
      <c r="AD16" s="642">
        <v>2422917</v>
      </c>
      <c r="AE16" s="642"/>
      <c r="AF16" s="642"/>
      <c r="AG16" s="642"/>
      <c r="AH16" s="642"/>
      <c r="AI16" s="642"/>
      <c r="AJ16" s="642"/>
      <c r="AK16" s="642"/>
      <c r="AL16" s="611">
        <v>71.3</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84104</v>
      </c>
      <c r="CS16" s="589"/>
      <c r="CT16" s="589"/>
      <c r="CU16" s="589"/>
      <c r="CV16" s="589"/>
      <c r="CW16" s="589"/>
      <c r="CX16" s="589"/>
      <c r="CY16" s="590"/>
      <c r="CZ16" s="641">
        <v>1.5</v>
      </c>
      <c r="DA16" s="641"/>
      <c r="DB16" s="641"/>
      <c r="DC16" s="641"/>
      <c r="DD16" s="594" t="s">
        <v>108</v>
      </c>
      <c r="DE16" s="589"/>
      <c r="DF16" s="589"/>
      <c r="DG16" s="589"/>
      <c r="DH16" s="589"/>
      <c r="DI16" s="589"/>
      <c r="DJ16" s="589"/>
      <c r="DK16" s="589"/>
      <c r="DL16" s="589"/>
      <c r="DM16" s="589"/>
      <c r="DN16" s="589"/>
      <c r="DO16" s="589"/>
      <c r="DP16" s="590"/>
      <c r="DQ16" s="594">
        <v>84104</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2422917</v>
      </c>
      <c r="S17" s="589"/>
      <c r="T17" s="589"/>
      <c r="U17" s="589"/>
      <c r="V17" s="589"/>
      <c r="W17" s="589"/>
      <c r="X17" s="589"/>
      <c r="Y17" s="590"/>
      <c r="Z17" s="641">
        <v>41.1</v>
      </c>
      <c r="AA17" s="641"/>
      <c r="AB17" s="641"/>
      <c r="AC17" s="641"/>
      <c r="AD17" s="642">
        <v>2422917</v>
      </c>
      <c r="AE17" s="642"/>
      <c r="AF17" s="642"/>
      <c r="AG17" s="642"/>
      <c r="AH17" s="642"/>
      <c r="AI17" s="642"/>
      <c r="AJ17" s="642"/>
      <c r="AK17" s="642"/>
      <c r="AL17" s="611">
        <v>71.3</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607802</v>
      </c>
      <c r="CS17" s="589"/>
      <c r="CT17" s="589"/>
      <c r="CU17" s="589"/>
      <c r="CV17" s="589"/>
      <c r="CW17" s="589"/>
      <c r="CX17" s="589"/>
      <c r="CY17" s="590"/>
      <c r="CZ17" s="641">
        <v>10.7</v>
      </c>
      <c r="DA17" s="641"/>
      <c r="DB17" s="641"/>
      <c r="DC17" s="641"/>
      <c r="DD17" s="594" t="s">
        <v>108</v>
      </c>
      <c r="DE17" s="589"/>
      <c r="DF17" s="589"/>
      <c r="DG17" s="589"/>
      <c r="DH17" s="589"/>
      <c r="DI17" s="589"/>
      <c r="DJ17" s="589"/>
      <c r="DK17" s="589"/>
      <c r="DL17" s="589"/>
      <c r="DM17" s="589"/>
      <c r="DN17" s="589"/>
      <c r="DO17" s="589"/>
      <c r="DP17" s="590"/>
      <c r="DQ17" s="594">
        <v>565741</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283073</v>
      </c>
      <c r="S18" s="589"/>
      <c r="T18" s="589"/>
      <c r="U18" s="589"/>
      <c r="V18" s="589"/>
      <c r="W18" s="589"/>
      <c r="X18" s="589"/>
      <c r="Y18" s="590"/>
      <c r="Z18" s="641">
        <v>4.8</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3666873</v>
      </c>
      <c r="S20" s="589"/>
      <c r="T20" s="589"/>
      <c r="U20" s="589"/>
      <c r="V20" s="589"/>
      <c r="W20" s="589"/>
      <c r="X20" s="589"/>
      <c r="Y20" s="590"/>
      <c r="Z20" s="641">
        <v>62.1</v>
      </c>
      <c r="AA20" s="641"/>
      <c r="AB20" s="641"/>
      <c r="AC20" s="641"/>
      <c r="AD20" s="642">
        <v>3383795</v>
      </c>
      <c r="AE20" s="642"/>
      <c r="AF20" s="642"/>
      <c r="AG20" s="642"/>
      <c r="AH20" s="642"/>
      <c r="AI20" s="642"/>
      <c r="AJ20" s="642"/>
      <c r="AK20" s="642"/>
      <c r="AL20" s="611">
        <v>99.6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5682647</v>
      </c>
      <c r="CS20" s="589"/>
      <c r="CT20" s="589"/>
      <c r="CU20" s="589"/>
      <c r="CV20" s="589"/>
      <c r="CW20" s="589"/>
      <c r="CX20" s="589"/>
      <c r="CY20" s="590"/>
      <c r="CZ20" s="641">
        <v>100</v>
      </c>
      <c r="DA20" s="641"/>
      <c r="DB20" s="641"/>
      <c r="DC20" s="641"/>
      <c r="DD20" s="594">
        <v>1293177</v>
      </c>
      <c r="DE20" s="589"/>
      <c r="DF20" s="589"/>
      <c r="DG20" s="589"/>
      <c r="DH20" s="589"/>
      <c r="DI20" s="589"/>
      <c r="DJ20" s="589"/>
      <c r="DK20" s="589"/>
      <c r="DL20" s="589"/>
      <c r="DM20" s="589"/>
      <c r="DN20" s="589"/>
      <c r="DO20" s="589"/>
      <c r="DP20" s="590"/>
      <c r="DQ20" s="594">
        <v>3912483</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977</v>
      </c>
      <c r="S21" s="589"/>
      <c r="T21" s="589"/>
      <c r="U21" s="589"/>
      <c r="V21" s="589"/>
      <c r="W21" s="589"/>
      <c r="X21" s="589"/>
      <c r="Y21" s="590"/>
      <c r="Z21" s="641">
        <v>0</v>
      </c>
      <c r="AA21" s="641"/>
      <c r="AB21" s="641"/>
      <c r="AC21" s="641"/>
      <c r="AD21" s="642">
        <v>977</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24444</v>
      </c>
      <c r="S22" s="589"/>
      <c r="T22" s="589"/>
      <c r="U22" s="589"/>
      <c r="V22" s="589"/>
      <c r="W22" s="589"/>
      <c r="X22" s="589"/>
      <c r="Y22" s="590"/>
      <c r="Z22" s="641">
        <v>0.4</v>
      </c>
      <c r="AA22" s="641"/>
      <c r="AB22" s="641"/>
      <c r="AC22" s="641"/>
      <c r="AD22" s="642" t="s">
        <v>108</v>
      </c>
      <c r="AE22" s="642"/>
      <c r="AF22" s="642"/>
      <c r="AG22" s="642"/>
      <c r="AH22" s="642"/>
      <c r="AI22" s="642"/>
      <c r="AJ22" s="642"/>
      <c r="AK22" s="642"/>
      <c r="AL22" s="611" t="s">
        <v>108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165884</v>
      </c>
      <c r="S23" s="589"/>
      <c r="T23" s="589"/>
      <c r="U23" s="589"/>
      <c r="V23" s="589"/>
      <c r="W23" s="589"/>
      <c r="X23" s="589"/>
      <c r="Y23" s="590"/>
      <c r="Z23" s="641">
        <v>2.8</v>
      </c>
      <c r="AA23" s="641"/>
      <c r="AB23" s="641"/>
      <c r="AC23" s="641"/>
      <c r="AD23" s="642" t="s">
        <v>108</v>
      </c>
      <c r="AE23" s="642"/>
      <c r="AF23" s="642"/>
      <c r="AG23" s="642"/>
      <c r="AH23" s="642"/>
      <c r="AI23" s="642"/>
      <c r="AJ23" s="642"/>
      <c r="AK23" s="642"/>
      <c r="AL23" s="611" t="s">
        <v>108</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15385</v>
      </c>
      <c r="S24" s="589"/>
      <c r="T24" s="589"/>
      <c r="U24" s="589"/>
      <c r="V24" s="589"/>
      <c r="W24" s="589"/>
      <c r="X24" s="589"/>
      <c r="Y24" s="590"/>
      <c r="Z24" s="641">
        <v>0.3</v>
      </c>
      <c r="AA24" s="641"/>
      <c r="AB24" s="641"/>
      <c r="AC24" s="641"/>
      <c r="AD24" s="642" t="s">
        <v>108</v>
      </c>
      <c r="AE24" s="642"/>
      <c r="AF24" s="642"/>
      <c r="AG24" s="642"/>
      <c r="AH24" s="642"/>
      <c r="AI24" s="642"/>
      <c r="AJ24" s="642"/>
      <c r="AK24" s="642"/>
      <c r="AL24" s="611" t="s">
        <v>108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1704692</v>
      </c>
      <c r="CS24" s="639"/>
      <c r="CT24" s="639"/>
      <c r="CU24" s="639"/>
      <c r="CV24" s="639"/>
      <c r="CW24" s="639"/>
      <c r="CX24" s="639"/>
      <c r="CY24" s="686"/>
      <c r="CZ24" s="690">
        <v>30</v>
      </c>
      <c r="DA24" s="691"/>
      <c r="DB24" s="691"/>
      <c r="DC24" s="692"/>
      <c r="DD24" s="685">
        <v>1417475</v>
      </c>
      <c r="DE24" s="639"/>
      <c r="DF24" s="639"/>
      <c r="DG24" s="639"/>
      <c r="DH24" s="639"/>
      <c r="DI24" s="639"/>
      <c r="DJ24" s="639"/>
      <c r="DK24" s="686"/>
      <c r="DL24" s="685">
        <v>1407314</v>
      </c>
      <c r="DM24" s="639"/>
      <c r="DN24" s="639"/>
      <c r="DO24" s="639"/>
      <c r="DP24" s="639"/>
      <c r="DQ24" s="639"/>
      <c r="DR24" s="639"/>
      <c r="DS24" s="639"/>
      <c r="DT24" s="639"/>
      <c r="DU24" s="639"/>
      <c r="DV24" s="686"/>
      <c r="DW24" s="687">
        <v>39.4</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259357</v>
      </c>
      <c r="S25" s="589"/>
      <c r="T25" s="589"/>
      <c r="U25" s="589"/>
      <c r="V25" s="589"/>
      <c r="W25" s="589"/>
      <c r="X25" s="589"/>
      <c r="Y25" s="590"/>
      <c r="Z25" s="641">
        <v>4.4000000000000004</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815984</v>
      </c>
      <c r="CS25" s="607"/>
      <c r="CT25" s="607"/>
      <c r="CU25" s="607"/>
      <c r="CV25" s="607"/>
      <c r="CW25" s="607"/>
      <c r="CX25" s="607"/>
      <c r="CY25" s="608"/>
      <c r="CZ25" s="591">
        <v>14.4</v>
      </c>
      <c r="DA25" s="609"/>
      <c r="DB25" s="609"/>
      <c r="DC25" s="610"/>
      <c r="DD25" s="594">
        <v>763026</v>
      </c>
      <c r="DE25" s="607"/>
      <c r="DF25" s="607"/>
      <c r="DG25" s="607"/>
      <c r="DH25" s="607"/>
      <c r="DI25" s="607"/>
      <c r="DJ25" s="607"/>
      <c r="DK25" s="608"/>
      <c r="DL25" s="594">
        <v>753265</v>
      </c>
      <c r="DM25" s="607"/>
      <c r="DN25" s="607"/>
      <c r="DO25" s="607"/>
      <c r="DP25" s="607"/>
      <c r="DQ25" s="607"/>
      <c r="DR25" s="607"/>
      <c r="DS25" s="607"/>
      <c r="DT25" s="607"/>
      <c r="DU25" s="607"/>
      <c r="DV25" s="608"/>
      <c r="DW25" s="611">
        <v>21.1</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510445</v>
      </c>
      <c r="CS26" s="589"/>
      <c r="CT26" s="589"/>
      <c r="CU26" s="589"/>
      <c r="CV26" s="589"/>
      <c r="CW26" s="589"/>
      <c r="CX26" s="589"/>
      <c r="CY26" s="590"/>
      <c r="CZ26" s="591">
        <v>9</v>
      </c>
      <c r="DA26" s="609"/>
      <c r="DB26" s="609"/>
      <c r="DC26" s="610"/>
      <c r="DD26" s="594">
        <v>465656</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332986</v>
      </c>
      <c r="S27" s="589"/>
      <c r="T27" s="589"/>
      <c r="U27" s="589"/>
      <c r="V27" s="589"/>
      <c r="W27" s="589"/>
      <c r="X27" s="589"/>
      <c r="Y27" s="590"/>
      <c r="Z27" s="641">
        <v>5.6</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726008</v>
      </c>
      <c r="BH27" s="589"/>
      <c r="BI27" s="589"/>
      <c r="BJ27" s="589"/>
      <c r="BK27" s="589"/>
      <c r="BL27" s="589"/>
      <c r="BM27" s="589"/>
      <c r="BN27" s="590"/>
      <c r="BO27" s="641">
        <v>100</v>
      </c>
      <c r="BP27" s="641"/>
      <c r="BQ27" s="641"/>
      <c r="BR27" s="641"/>
      <c r="BS27" s="594">
        <v>8087</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280906</v>
      </c>
      <c r="CS27" s="607"/>
      <c r="CT27" s="607"/>
      <c r="CU27" s="607"/>
      <c r="CV27" s="607"/>
      <c r="CW27" s="607"/>
      <c r="CX27" s="607"/>
      <c r="CY27" s="608"/>
      <c r="CZ27" s="591">
        <v>4.9000000000000004</v>
      </c>
      <c r="DA27" s="609"/>
      <c r="DB27" s="609"/>
      <c r="DC27" s="610"/>
      <c r="DD27" s="594">
        <v>88708</v>
      </c>
      <c r="DE27" s="607"/>
      <c r="DF27" s="607"/>
      <c r="DG27" s="607"/>
      <c r="DH27" s="607"/>
      <c r="DI27" s="607"/>
      <c r="DJ27" s="607"/>
      <c r="DK27" s="608"/>
      <c r="DL27" s="594">
        <v>88308</v>
      </c>
      <c r="DM27" s="607"/>
      <c r="DN27" s="607"/>
      <c r="DO27" s="607"/>
      <c r="DP27" s="607"/>
      <c r="DQ27" s="607"/>
      <c r="DR27" s="607"/>
      <c r="DS27" s="607"/>
      <c r="DT27" s="607"/>
      <c r="DU27" s="607"/>
      <c r="DV27" s="608"/>
      <c r="DW27" s="611">
        <v>2.5</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45143</v>
      </c>
      <c r="S28" s="589"/>
      <c r="T28" s="589"/>
      <c r="U28" s="589"/>
      <c r="V28" s="589"/>
      <c r="W28" s="589"/>
      <c r="X28" s="589"/>
      <c r="Y28" s="590"/>
      <c r="Z28" s="641">
        <v>0.8</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607802</v>
      </c>
      <c r="CS28" s="589"/>
      <c r="CT28" s="589"/>
      <c r="CU28" s="589"/>
      <c r="CV28" s="589"/>
      <c r="CW28" s="589"/>
      <c r="CX28" s="589"/>
      <c r="CY28" s="590"/>
      <c r="CZ28" s="591">
        <v>10.7</v>
      </c>
      <c r="DA28" s="609"/>
      <c r="DB28" s="609"/>
      <c r="DC28" s="610"/>
      <c r="DD28" s="594">
        <v>565741</v>
      </c>
      <c r="DE28" s="589"/>
      <c r="DF28" s="589"/>
      <c r="DG28" s="589"/>
      <c r="DH28" s="589"/>
      <c r="DI28" s="589"/>
      <c r="DJ28" s="589"/>
      <c r="DK28" s="590"/>
      <c r="DL28" s="594">
        <v>565741</v>
      </c>
      <c r="DM28" s="589"/>
      <c r="DN28" s="589"/>
      <c r="DO28" s="589"/>
      <c r="DP28" s="589"/>
      <c r="DQ28" s="589"/>
      <c r="DR28" s="589"/>
      <c r="DS28" s="589"/>
      <c r="DT28" s="589"/>
      <c r="DU28" s="589"/>
      <c r="DV28" s="590"/>
      <c r="DW28" s="611">
        <v>15.8</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15335</v>
      </c>
      <c r="S29" s="589"/>
      <c r="T29" s="589"/>
      <c r="U29" s="589"/>
      <c r="V29" s="589"/>
      <c r="W29" s="589"/>
      <c r="X29" s="589"/>
      <c r="Y29" s="590"/>
      <c r="Z29" s="641">
        <v>0.3</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607620</v>
      </c>
      <c r="CS29" s="607"/>
      <c r="CT29" s="607"/>
      <c r="CU29" s="607"/>
      <c r="CV29" s="607"/>
      <c r="CW29" s="607"/>
      <c r="CX29" s="607"/>
      <c r="CY29" s="608"/>
      <c r="CZ29" s="591">
        <v>10.7</v>
      </c>
      <c r="DA29" s="609"/>
      <c r="DB29" s="609"/>
      <c r="DC29" s="610"/>
      <c r="DD29" s="594">
        <v>565559</v>
      </c>
      <c r="DE29" s="607"/>
      <c r="DF29" s="607"/>
      <c r="DG29" s="607"/>
      <c r="DH29" s="607"/>
      <c r="DI29" s="607"/>
      <c r="DJ29" s="607"/>
      <c r="DK29" s="608"/>
      <c r="DL29" s="594">
        <v>565559</v>
      </c>
      <c r="DM29" s="607"/>
      <c r="DN29" s="607"/>
      <c r="DO29" s="607"/>
      <c r="DP29" s="607"/>
      <c r="DQ29" s="607"/>
      <c r="DR29" s="607"/>
      <c r="DS29" s="607"/>
      <c r="DT29" s="607"/>
      <c r="DU29" s="607"/>
      <c r="DV29" s="608"/>
      <c r="DW29" s="611">
        <v>15.8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11180</v>
      </c>
      <c r="S30" s="589"/>
      <c r="T30" s="589"/>
      <c r="U30" s="589"/>
      <c r="V30" s="589"/>
      <c r="W30" s="589"/>
      <c r="X30" s="589"/>
      <c r="Y30" s="590"/>
      <c r="Z30" s="641">
        <v>0.2</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99.5</v>
      </c>
      <c r="BH30" s="655"/>
      <c r="BI30" s="655"/>
      <c r="BJ30" s="655"/>
      <c r="BK30" s="655"/>
      <c r="BL30" s="655"/>
      <c r="BM30" s="656">
        <v>95.9</v>
      </c>
      <c r="BN30" s="655"/>
      <c r="BO30" s="655"/>
      <c r="BP30" s="655"/>
      <c r="BQ30" s="657"/>
      <c r="BR30" s="654">
        <v>99.4</v>
      </c>
      <c r="BS30" s="655"/>
      <c r="BT30" s="655"/>
      <c r="BU30" s="655"/>
      <c r="BV30" s="655"/>
      <c r="BW30" s="655"/>
      <c r="BX30" s="656">
        <v>95.8</v>
      </c>
      <c r="BY30" s="655"/>
      <c r="BZ30" s="655"/>
      <c r="CA30" s="655"/>
      <c r="CB30" s="657"/>
      <c r="CD30" s="660"/>
      <c r="CE30" s="661"/>
      <c r="CF30" s="625" t="s">
        <v>290</v>
      </c>
      <c r="CG30" s="622"/>
      <c r="CH30" s="622"/>
      <c r="CI30" s="622"/>
      <c r="CJ30" s="622"/>
      <c r="CK30" s="622"/>
      <c r="CL30" s="622"/>
      <c r="CM30" s="622"/>
      <c r="CN30" s="622"/>
      <c r="CO30" s="622"/>
      <c r="CP30" s="622"/>
      <c r="CQ30" s="623"/>
      <c r="CR30" s="588">
        <v>581333</v>
      </c>
      <c r="CS30" s="589"/>
      <c r="CT30" s="589"/>
      <c r="CU30" s="589"/>
      <c r="CV30" s="589"/>
      <c r="CW30" s="589"/>
      <c r="CX30" s="589"/>
      <c r="CY30" s="590"/>
      <c r="CZ30" s="591">
        <v>10.199999999999999</v>
      </c>
      <c r="DA30" s="609"/>
      <c r="DB30" s="609"/>
      <c r="DC30" s="610"/>
      <c r="DD30" s="594">
        <v>544477</v>
      </c>
      <c r="DE30" s="589"/>
      <c r="DF30" s="589"/>
      <c r="DG30" s="589"/>
      <c r="DH30" s="589"/>
      <c r="DI30" s="589"/>
      <c r="DJ30" s="589"/>
      <c r="DK30" s="590"/>
      <c r="DL30" s="594">
        <v>544477</v>
      </c>
      <c r="DM30" s="589"/>
      <c r="DN30" s="589"/>
      <c r="DO30" s="589"/>
      <c r="DP30" s="589"/>
      <c r="DQ30" s="589"/>
      <c r="DR30" s="589"/>
      <c r="DS30" s="589"/>
      <c r="DT30" s="589"/>
      <c r="DU30" s="589"/>
      <c r="DV30" s="590"/>
      <c r="DW30" s="611">
        <v>15.2</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201664</v>
      </c>
      <c r="S31" s="589"/>
      <c r="T31" s="589"/>
      <c r="U31" s="589"/>
      <c r="V31" s="589"/>
      <c r="W31" s="589"/>
      <c r="X31" s="589"/>
      <c r="Y31" s="590"/>
      <c r="Z31" s="641">
        <v>3.4</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99.5</v>
      </c>
      <c r="BH31" s="607"/>
      <c r="BI31" s="607"/>
      <c r="BJ31" s="607"/>
      <c r="BK31" s="607"/>
      <c r="BL31" s="607"/>
      <c r="BM31" s="643">
        <v>95.9</v>
      </c>
      <c r="BN31" s="653"/>
      <c r="BO31" s="653"/>
      <c r="BP31" s="653"/>
      <c r="BQ31" s="617"/>
      <c r="BR31" s="652">
        <v>99.3</v>
      </c>
      <c r="BS31" s="607"/>
      <c r="BT31" s="607"/>
      <c r="BU31" s="607"/>
      <c r="BV31" s="607"/>
      <c r="BW31" s="607"/>
      <c r="BX31" s="643">
        <v>95.7</v>
      </c>
      <c r="BY31" s="653"/>
      <c r="BZ31" s="653"/>
      <c r="CA31" s="653"/>
      <c r="CB31" s="617"/>
      <c r="CD31" s="660"/>
      <c r="CE31" s="661"/>
      <c r="CF31" s="625" t="s">
        <v>294</v>
      </c>
      <c r="CG31" s="622"/>
      <c r="CH31" s="622"/>
      <c r="CI31" s="622"/>
      <c r="CJ31" s="622"/>
      <c r="CK31" s="622"/>
      <c r="CL31" s="622"/>
      <c r="CM31" s="622"/>
      <c r="CN31" s="622"/>
      <c r="CO31" s="622"/>
      <c r="CP31" s="622"/>
      <c r="CQ31" s="623"/>
      <c r="CR31" s="588">
        <v>26287</v>
      </c>
      <c r="CS31" s="607"/>
      <c r="CT31" s="607"/>
      <c r="CU31" s="607"/>
      <c r="CV31" s="607"/>
      <c r="CW31" s="607"/>
      <c r="CX31" s="607"/>
      <c r="CY31" s="608"/>
      <c r="CZ31" s="591">
        <v>0.5</v>
      </c>
      <c r="DA31" s="609"/>
      <c r="DB31" s="609"/>
      <c r="DC31" s="610"/>
      <c r="DD31" s="594">
        <v>21082</v>
      </c>
      <c r="DE31" s="607"/>
      <c r="DF31" s="607"/>
      <c r="DG31" s="607"/>
      <c r="DH31" s="607"/>
      <c r="DI31" s="607"/>
      <c r="DJ31" s="607"/>
      <c r="DK31" s="608"/>
      <c r="DL31" s="594">
        <v>21082</v>
      </c>
      <c r="DM31" s="607"/>
      <c r="DN31" s="607"/>
      <c r="DO31" s="607"/>
      <c r="DP31" s="607"/>
      <c r="DQ31" s="607"/>
      <c r="DR31" s="607"/>
      <c r="DS31" s="607"/>
      <c r="DT31" s="607"/>
      <c r="DU31" s="607"/>
      <c r="DV31" s="608"/>
      <c r="DW31" s="611">
        <v>0.6</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67210</v>
      </c>
      <c r="S32" s="589"/>
      <c r="T32" s="589"/>
      <c r="U32" s="589"/>
      <c r="V32" s="589"/>
      <c r="W32" s="589"/>
      <c r="X32" s="589"/>
      <c r="Y32" s="590"/>
      <c r="Z32" s="641">
        <v>1.1000000000000001</v>
      </c>
      <c r="AA32" s="641"/>
      <c r="AB32" s="641"/>
      <c r="AC32" s="641"/>
      <c r="AD32" s="642">
        <v>11852</v>
      </c>
      <c r="AE32" s="642"/>
      <c r="AF32" s="642"/>
      <c r="AG32" s="642"/>
      <c r="AH32" s="642"/>
      <c r="AI32" s="642"/>
      <c r="AJ32" s="642"/>
      <c r="AK32" s="642"/>
      <c r="AL32" s="611">
        <v>0.3</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99.5</v>
      </c>
      <c r="BH32" s="573"/>
      <c r="BI32" s="573"/>
      <c r="BJ32" s="573"/>
      <c r="BK32" s="573"/>
      <c r="BL32" s="573"/>
      <c r="BM32" s="636">
        <v>95.2</v>
      </c>
      <c r="BN32" s="573"/>
      <c r="BO32" s="573"/>
      <c r="BP32" s="573"/>
      <c r="BQ32" s="630"/>
      <c r="BR32" s="651">
        <v>99.4</v>
      </c>
      <c r="BS32" s="573"/>
      <c r="BT32" s="573"/>
      <c r="BU32" s="573"/>
      <c r="BV32" s="573"/>
      <c r="BW32" s="573"/>
      <c r="BX32" s="636">
        <v>95.2</v>
      </c>
      <c r="BY32" s="573"/>
      <c r="BZ32" s="573"/>
      <c r="CA32" s="573"/>
      <c r="CB32" s="630"/>
      <c r="CD32" s="662"/>
      <c r="CE32" s="663"/>
      <c r="CF32" s="625" t="s">
        <v>297</v>
      </c>
      <c r="CG32" s="622"/>
      <c r="CH32" s="622"/>
      <c r="CI32" s="622"/>
      <c r="CJ32" s="622"/>
      <c r="CK32" s="622"/>
      <c r="CL32" s="622"/>
      <c r="CM32" s="622"/>
      <c r="CN32" s="622"/>
      <c r="CO32" s="622"/>
      <c r="CP32" s="622"/>
      <c r="CQ32" s="623"/>
      <c r="CR32" s="588">
        <v>182</v>
      </c>
      <c r="CS32" s="589"/>
      <c r="CT32" s="589"/>
      <c r="CU32" s="589"/>
      <c r="CV32" s="589"/>
      <c r="CW32" s="589"/>
      <c r="CX32" s="589"/>
      <c r="CY32" s="590"/>
      <c r="CZ32" s="591">
        <v>0</v>
      </c>
      <c r="DA32" s="609"/>
      <c r="DB32" s="609"/>
      <c r="DC32" s="610"/>
      <c r="DD32" s="594">
        <v>182</v>
      </c>
      <c r="DE32" s="589"/>
      <c r="DF32" s="589"/>
      <c r="DG32" s="589"/>
      <c r="DH32" s="589"/>
      <c r="DI32" s="589"/>
      <c r="DJ32" s="589"/>
      <c r="DK32" s="590"/>
      <c r="DL32" s="594">
        <v>182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1094700</v>
      </c>
      <c r="S33" s="589"/>
      <c r="T33" s="589"/>
      <c r="U33" s="589"/>
      <c r="V33" s="589"/>
      <c r="W33" s="589"/>
      <c r="X33" s="589"/>
      <c r="Y33" s="590"/>
      <c r="Z33" s="641">
        <v>18.600000000000001</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2600674</v>
      </c>
      <c r="CS33" s="607"/>
      <c r="CT33" s="607"/>
      <c r="CU33" s="607"/>
      <c r="CV33" s="607"/>
      <c r="CW33" s="607"/>
      <c r="CX33" s="607"/>
      <c r="CY33" s="608"/>
      <c r="CZ33" s="591">
        <v>45.8</v>
      </c>
      <c r="DA33" s="609"/>
      <c r="DB33" s="609"/>
      <c r="DC33" s="610"/>
      <c r="DD33" s="594">
        <v>2149978</v>
      </c>
      <c r="DE33" s="607"/>
      <c r="DF33" s="607"/>
      <c r="DG33" s="607"/>
      <c r="DH33" s="607"/>
      <c r="DI33" s="607"/>
      <c r="DJ33" s="607"/>
      <c r="DK33" s="608"/>
      <c r="DL33" s="594">
        <v>1349992</v>
      </c>
      <c r="DM33" s="607"/>
      <c r="DN33" s="607"/>
      <c r="DO33" s="607"/>
      <c r="DP33" s="607"/>
      <c r="DQ33" s="607"/>
      <c r="DR33" s="607"/>
      <c r="DS33" s="607"/>
      <c r="DT33" s="607"/>
      <c r="DU33" s="607"/>
      <c r="DV33" s="608"/>
      <c r="DW33" s="611">
        <v>37.799999999999997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766695</v>
      </c>
      <c r="CS34" s="589"/>
      <c r="CT34" s="589"/>
      <c r="CU34" s="589"/>
      <c r="CV34" s="589"/>
      <c r="CW34" s="589"/>
      <c r="CX34" s="589"/>
      <c r="CY34" s="590"/>
      <c r="CZ34" s="591">
        <v>13.5</v>
      </c>
      <c r="DA34" s="609"/>
      <c r="DB34" s="609"/>
      <c r="DC34" s="610"/>
      <c r="DD34" s="594">
        <v>655670</v>
      </c>
      <c r="DE34" s="589"/>
      <c r="DF34" s="589"/>
      <c r="DG34" s="589"/>
      <c r="DH34" s="589"/>
      <c r="DI34" s="589"/>
      <c r="DJ34" s="589"/>
      <c r="DK34" s="590"/>
      <c r="DL34" s="594">
        <v>606563</v>
      </c>
      <c r="DM34" s="589"/>
      <c r="DN34" s="589"/>
      <c r="DO34" s="589"/>
      <c r="DP34" s="589"/>
      <c r="DQ34" s="589"/>
      <c r="DR34" s="589"/>
      <c r="DS34" s="589"/>
      <c r="DT34" s="589"/>
      <c r="DU34" s="589"/>
      <c r="DV34" s="590"/>
      <c r="DW34" s="611">
        <v>17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175100</v>
      </c>
      <c r="S35" s="589"/>
      <c r="T35" s="589"/>
      <c r="U35" s="589"/>
      <c r="V35" s="589"/>
      <c r="W35" s="589"/>
      <c r="X35" s="589"/>
      <c r="Y35" s="590"/>
      <c r="Z35" s="641">
        <v>3</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448333</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44620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132353</v>
      </c>
      <c r="CS35" s="607"/>
      <c r="CT35" s="607"/>
      <c r="CU35" s="607"/>
      <c r="CV35" s="607"/>
      <c r="CW35" s="607"/>
      <c r="CX35" s="607"/>
      <c r="CY35" s="608"/>
      <c r="CZ35" s="591">
        <v>2.2999999999999998</v>
      </c>
      <c r="DA35" s="609"/>
      <c r="DB35" s="609"/>
      <c r="DC35" s="610"/>
      <c r="DD35" s="594">
        <v>118258</v>
      </c>
      <c r="DE35" s="607"/>
      <c r="DF35" s="607"/>
      <c r="DG35" s="607"/>
      <c r="DH35" s="607"/>
      <c r="DI35" s="607"/>
      <c r="DJ35" s="607"/>
      <c r="DK35" s="608"/>
      <c r="DL35" s="594">
        <v>75413</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5901138</v>
      </c>
      <c r="S36" s="629"/>
      <c r="T36" s="629"/>
      <c r="U36" s="629"/>
      <c r="V36" s="629"/>
      <c r="W36" s="629"/>
      <c r="X36" s="629"/>
      <c r="Y36" s="632"/>
      <c r="Z36" s="633">
        <v>100</v>
      </c>
      <c r="AA36" s="633"/>
      <c r="AB36" s="633"/>
      <c r="AC36" s="633"/>
      <c r="AD36" s="634">
        <v>3396624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106913</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38222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895778</v>
      </c>
      <c r="CS36" s="589"/>
      <c r="CT36" s="589"/>
      <c r="CU36" s="589"/>
      <c r="CV36" s="589"/>
      <c r="CW36" s="589"/>
      <c r="CX36" s="589"/>
      <c r="CY36" s="590"/>
      <c r="CZ36" s="591">
        <v>15.8</v>
      </c>
      <c r="DA36" s="609"/>
      <c r="DB36" s="609"/>
      <c r="DC36" s="610"/>
      <c r="DD36" s="594">
        <v>635885</v>
      </c>
      <c r="DE36" s="589"/>
      <c r="DF36" s="589"/>
      <c r="DG36" s="589"/>
      <c r="DH36" s="589"/>
      <c r="DI36" s="589"/>
      <c r="DJ36" s="589"/>
      <c r="DK36" s="590"/>
      <c r="DL36" s="594">
        <v>392322</v>
      </c>
      <c r="DM36" s="589"/>
      <c r="DN36" s="589"/>
      <c r="DO36" s="589"/>
      <c r="DP36" s="589"/>
      <c r="DQ36" s="589"/>
      <c r="DR36" s="589"/>
      <c r="DS36" s="589"/>
      <c r="DT36" s="589"/>
      <c r="DU36" s="589"/>
      <c r="DV36" s="590"/>
      <c r="DW36" s="611">
        <v>11</v>
      </c>
      <c r="DX36" s="612"/>
      <c r="DY36" s="612"/>
      <c r="DZ36" s="612"/>
      <c r="EA36" s="612"/>
      <c r="EB36" s="612"/>
      <c r="EC36" s="613"/>
    </row>
    <row r="37" spans="2:133" ht="11.25" customHeight="1">
      <c r="AQ37" s="614" t="s">
        <v>312</v>
      </c>
      <c r="AR37" s="615"/>
      <c r="AS37" s="615"/>
      <c r="AT37" s="615"/>
      <c r="AU37" s="615"/>
      <c r="AV37" s="615"/>
      <c r="AW37" s="615"/>
      <c r="AX37" s="615"/>
      <c r="AY37" s="616"/>
      <c r="AZ37" s="588">
        <v>62255</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943</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350480</v>
      </c>
      <c r="CS37" s="607"/>
      <c r="CT37" s="607"/>
      <c r="CU37" s="607"/>
      <c r="CV37" s="607"/>
      <c r="CW37" s="607"/>
      <c r="CX37" s="607"/>
      <c r="CY37" s="608"/>
      <c r="CZ37" s="591">
        <v>6.2</v>
      </c>
      <c r="DA37" s="609"/>
      <c r="DB37" s="609"/>
      <c r="DC37" s="610"/>
      <c r="DD37" s="594">
        <v>263880</v>
      </c>
      <c r="DE37" s="607"/>
      <c r="DF37" s="607"/>
      <c r="DG37" s="607"/>
      <c r="DH37" s="607"/>
      <c r="DI37" s="607"/>
      <c r="DJ37" s="607"/>
      <c r="DK37" s="608"/>
      <c r="DL37" s="594">
        <v>236039</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315</v>
      </c>
      <c r="AR38" s="615"/>
      <c r="AS38" s="615"/>
      <c r="AT38" s="615"/>
      <c r="AU38" s="615"/>
      <c r="AV38" s="615"/>
      <c r="AW38" s="615"/>
      <c r="AX38" s="615"/>
      <c r="AY38" s="616"/>
      <c r="AZ38" s="588">
        <v>24961</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2002</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448333</v>
      </c>
      <c r="CS38" s="589"/>
      <c r="CT38" s="589"/>
      <c r="CU38" s="589"/>
      <c r="CV38" s="589"/>
      <c r="CW38" s="589"/>
      <c r="CX38" s="589"/>
      <c r="CY38" s="590"/>
      <c r="CZ38" s="591">
        <v>7.9</v>
      </c>
      <c r="DA38" s="609"/>
      <c r="DB38" s="609"/>
      <c r="DC38" s="610"/>
      <c r="DD38" s="594">
        <v>398165</v>
      </c>
      <c r="DE38" s="589"/>
      <c r="DF38" s="589"/>
      <c r="DG38" s="589"/>
      <c r="DH38" s="589"/>
      <c r="DI38" s="589"/>
      <c r="DJ38" s="589"/>
      <c r="DK38" s="590"/>
      <c r="DL38" s="594">
        <v>275694</v>
      </c>
      <c r="DM38" s="589"/>
      <c r="DN38" s="589"/>
      <c r="DO38" s="589"/>
      <c r="DP38" s="589"/>
      <c r="DQ38" s="589"/>
      <c r="DR38" s="589"/>
      <c r="DS38" s="589"/>
      <c r="DT38" s="589"/>
      <c r="DU38" s="589"/>
      <c r="DV38" s="590"/>
      <c r="DW38" s="611">
        <v>7.7</v>
      </c>
      <c r="DX38" s="612"/>
      <c r="DY38" s="612"/>
      <c r="DZ38" s="612"/>
      <c r="EA38" s="612"/>
      <c r="EB38" s="612"/>
      <c r="EC38" s="613"/>
    </row>
    <row r="39" spans="2:133" ht="11.25" customHeight="1">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121</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357515</v>
      </c>
      <c r="CS39" s="607"/>
      <c r="CT39" s="607"/>
      <c r="CU39" s="607"/>
      <c r="CV39" s="607"/>
      <c r="CW39" s="607"/>
      <c r="CX39" s="607"/>
      <c r="CY39" s="608"/>
      <c r="CZ39" s="591">
        <v>6.3</v>
      </c>
      <c r="DA39" s="609"/>
      <c r="DB39" s="609"/>
      <c r="DC39" s="610"/>
      <c r="DD39" s="594">
        <v>342000</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82032</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91</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t="s">
        <v>108</v>
      </c>
      <c r="CS40" s="589"/>
      <c r="CT40" s="589"/>
      <c r="CU40" s="589"/>
      <c r="CV40" s="589"/>
      <c r="CW40" s="589"/>
      <c r="CX40" s="589"/>
      <c r="CY40" s="590"/>
      <c r="CZ40" s="591" t="s">
        <v>108</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172172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263</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1377281</v>
      </c>
      <c r="CS42" s="589"/>
      <c r="CT42" s="589"/>
      <c r="CU42" s="589"/>
      <c r="CV42" s="589"/>
      <c r="CW42" s="589"/>
      <c r="CX42" s="589"/>
      <c r="CY42" s="590"/>
      <c r="CZ42" s="591">
        <v>24.2</v>
      </c>
      <c r="DA42" s="592"/>
      <c r="DB42" s="592"/>
      <c r="DC42" s="593"/>
      <c r="DD42" s="594">
        <v>345030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65009</v>
      </c>
      <c r="CS43" s="607"/>
      <c r="CT43" s="607"/>
      <c r="CU43" s="607"/>
      <c r="CV43" s="607"/>
      <c r="CW43" s="607"/>
      <c r="CX43" s="607"/>
      <c r="CY43" s="608"/>
      <c r="CZ43" s="591">
        <v>1.1000000000000001</v>
      </c>
      <c r="DA43" s="609"/>
      <c r="DB43" s="609"/>
      <c r="DC43" s="610"/>
      <c r="DD43" s="594">
        <v>65009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1293177</v>
      </c>
      <c r="CS44" s="589"/>
      <c r="CT44" s="589"/>
      <c r="CU44" s="589"/>
      <c r="CV44" s="589"/>
      <c r="CW44" s="589"/>
      <c r="CX44" s="589"/>
      <c r="CY44" s="590"/>
      <c r="CZ44" s="591">
        <v>22.8</v>
      </c>
      <c r="DA44" s="592"/>
      <c r="DB44" s="592"/>
      <c r="DC44" s="593"/>
      <c r="DD44" s="594">
        <v>260926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992271</v>
      </c>
      <c r="CS45" s="607"/>
      <c r="CT45" s="607"/>
      <c r="CU45" s="607"/>
      <c r="CV45" s="607"/>
      <c r="CW45" s="607"/>
      <c r="CX45" s="607"/>
      <c r="CY45" s="608"/>
      <c r="CZ45" s="591">
        <v>17.5</v>
      </c>
      <c r="DA45" s="609"/>
      <c r="DB45" s="609"/>
      <c r="DC45" s="610"/>
      <c r="DD45" s="594">
        <v>99044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248113</v>
      </c>
      <c r="CS46" s="589"/>
      <c r="CT46" s="589"/>
      <c r="CU46" s="589"/>
      <c r="CV46" s="589"/>
      <c r="CW46" s="589"/>
      <c r="CX46" s="589"/>
      <c r="CY46" s="590"/>
      <c r="CZ46" s="591">
        <v>4.4000000000000004</v>
      </c>
      <c r="DA46" s="592"/>
      <c r="DB46" s="592"/>
      <c r="DC46" s="593"/>
      <c r="DD46" s="594">
        <v>149371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84104</v>
      </c>
      <c r="CS47" s="607"/>
      <c r="CT47" s="607"/>
      <c r="CU47" s="607"/>
      <c r="CV47" s="607"/>
      <c r="CW47" s="607"/>
      <c r="CX47" s="607"/>
      <c r="CY47" s="608"/>
      <c r="CZ47" s="591">
        <v>1.5</v>
      </c>
      <c r="DA47" s="609"/>
      <c r="DB47" s="609"/>
      <c r="DC47" s="610"/>
      <c r="DD47" s="594">
        <v>84104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5682647</v>
      </c>
      <c r="CS49" s="573"/>
      <c r="CT49" s="573"/>
      <c r="CU49" s="573"/>
      <c r="CV49" s="573"/>
      <c r="CW49" s="573"/>
      <c r="CX49" s="573"/>
      <c r="CY49" s="574"/>
      <c r="CZ49" s="575">
        <v>100</v>
      </c>
      <c r="DA49" s="576"/>
      <c r="DB49" s="576"/>
      <c r="DC49" s="577"/>
      <c r="DD49" s="578">
        <v>3912483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DQ3" sqref="DQ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5901</v>
      </c>
      <c r="R7" s="1101"/>
      <c r="S7" s="1101"/>
      <c r="T7" s="1101"/>
      <c r="U7" s="1101"/>
      <c r="V7" s="1101">
        <v>5683</v>
      </c>
      <c r="W7" s="1101"/>
      <c r="X7" s="1101"/>
      <c r="Y7" s="1101"/>
      <c r="Z7" s="1101"/>
      <c r="AA7" s="1101">
        <v>218</v>
      </c>
      <c r="AB7" s="1101"/>
      <c r="AC7" s="1101"/>
      <c r="AD7" s="1101"/>
      <c r="AE7" s="1102"/>
      <c r="AF7" s="1103">
        <v>175</v>
      </c>
      <c r="AG7" s="1104"/>
      <c r="AH7" s="1104"/>
      <c r="AI7" s="1104"/>
      <c r="AJ7" s="1105"/>
      <c r="AK7" s="1087">
        <v>11</v>
      </c>
      <c r="AL7" s="1088"/>
      <c r="AM7" s="1088"/>
      <c r="AN7" s="1088"/>
      <c r="AO7" s="1088"/>
      <c r="AP7" s="1088">
        <v>6855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4</v>
      </c>
      <c r="CI7" s="1085"/>
      <c r="CJ7" s="1085"/>
      <c r="CK7" s="1085"/>
      <c r="CL7" s="1086"/>
      <c r="CM7" s="1084">
        <v>66</v>
      </c>
      <c r="CN7" s="1085"/>
      <c r="CO7" s="1085"/>
      <c r="CP7" s="1085"/>
      <c r="CQ7" s="1086"/>
      <c r="CR7" s="1084">
        <v>10</v>
      </c>
      <c r="CS7" s="1085"/>
      <c r="CT7" s="1085"/>
      <c r="CU7" s="1085"/>
      <c r="CV7" s="1086"/>
      <c r="CW7" s="1084" t="s">
        <v>539</v>
      </c>
      <c r="CX7" s="1085"/>
      <c r="CY7" s="1085"/>
      <c r="CZ7" s="1085"/>
      <c r="DA7" s="1086"/>
      <c r="DB7" s="1084" t="s">
        <v>539</v>
      </c>
      <c r="DC7" s="1085"/>
      <c r="DD7" s="1085"/>
      <c r="DE7" s="1085"/>
      <c r="DF7" s="1086"/>
      <c r="DG7" s="1084" t="s">
        <v>539</v>
      </c>
      <c r="DH7" s="1085"/>
      <c r="DI7" s="1085"/>
      <c r="DJ7" s="1085"/>
      <c r="DK7" s="1086"/>
      <c r="DL7" s="1084" t="s">
        <v>539</v>
      </c>
      <c r="DM7" s="1085"/>
      <c r="DN7" s="1085"/>
      <c r="DO7" s="1085"/>
      <c r="DP7" s="1086"/>
      <c r="DQ7" s="1084" t="s">
        <v>539</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5901</v>
      </c>
      <c r="R23" s="1065"/>
      <c r="S23" s="1065"/>
      <c r="T23" s="1065"/>
      <c r="U23" s="1065"/>
      <c r="V23" s="1065">
        <v>5683</v>
      </c>
      <c r="W23" s="1065"/>
      <c r="X23" s="1065"/>
      <c r="Y23" s="1065"/>
      <c r="Z23" s="1065"/>
      <c r="AA23" s="1065">
        <v>218</v>
      </c>
      <c r="AB23" s="1065"/>
      <c r="AC23" s="1065"/>
      <c r="AD23" s="1065"/>
      <c r="AE23" s="1066"/>
      <c r="AF23" s="1067">
        <v>175</v>
      </c>
      <c r="AG23" s="1065"/>
      <c r="AH23" s="1065"/>
      <c r="AI23" s="1065"/>
      <c r="AJ23" s="1068"/>
      <c r="AK23" s="1069"/>
      <c r="AL23" s="1070"/>
      <c r="AM23" s="1070"/>
      <c r="AN23" s="1070"/>
      <c r="AO23" s="1070"/>
      <c r="AP23" s="1065">
        <v>6855</v>
      </c>
      <c r="AQ23" s="1065"/>
      <c r="AR23" s="1065"/>
      <c r="AS23" s="1065"/>
      <c r="AT23" s="1065"/>
      <c r="AU23" s="1071"/>
      <c r="AV23" s="1071"/>
      <c r="AW23" s="1071"/>
      <c r="AX23" s="1071"/>
      <c r="AY23" s="1072"/>
      <c r="AZ23" s="1061" t="s">
        <v>365</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990</v>
      </c>
      <c r="R28" s="1050"/>
      <c r="S28" s="1050"/>
      <c r="T28" s="1050"/>
      <c r="U28" s="1050"/>
      <c r="V28" s="1050">
        <v>946</v>
      </c>
      <c r="W28" s="1050"/>
      <c r="X28" s="1050"/>
      <c r="Y28" s="1050"/>
      <c r="Z28" s="1050"/>
      <c r="AA28" s="1050">
        <v>45</v>
      </c>
      <c r="AB28" s="1050"/>
      <c r="AC28" s="1050"/>
      <c r="AD28" s="1050"/>
      <c r="AE28" s="1051"/>
      <c r="AF28" s="1052">
        <v>45</v>
      </c>
      <c r="AG28" s="1050"/>
      <c r="AH28" s="1050"/>
      <c r="AI28" s="1050"/>
      <c r="AJ28" s="1053"/>
      <c r="AK28" s="1054">
        <v>27</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524</v>
      </c>
      <c r="R29" s="1040"/>
      <c r="S29" s="1040"/>
      <c r="T29" s="1040"/>
      <c r="U29" s="1040"/>
      <c r="V29" s="1040">
        <v>511</v>
      </c>
      <c r="W29" s="1040"/>
      <c r="X29" s="1040"/>
      <c r="Y29" s="1040"/>
      <c r="Z29" s="1040"/>
      <c r="AA29" s="1040">
        <v>13</v>
      </c>
      <c r="AB29" s="1040"/>
      <c r="AC29" s="1040"/>
      <c r="AD29" s="1040"/>
      <c r="AE29" s="1041"/>
      <c r="AF29" s="1015">
        <v>13</v>
      </c>
      <c r="AG29" s="1016"/>
      <c r="AH29" s="1016"/>
      <c r="AI29" s="1016"/>
      <c r="AJ29" s="1017"/>
      <c r="AK29" s="976">
        <v>54</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83</v>
      </c>
      <c r="R30" s="1040"/>
      <c r="S30" s="1040"/>
      <c r="T30" s="1040"/>
      <c r="U30" s="1040"/>
      <c r="V30" s="1040">
        <v>82</v>
      </c>
      <c r="W30" s="1040"/>
      <c r="X30" s="1040"/>
      <c r="Y30" s="1040"/>
      <c r="Z30" s="1040"/>
      <c r="AA30" s="1040">
        <v>9</v>
      </c>
      <c r="AB30" s="1040"/>
      <c r="AC30" s="1040"/>
      <c r="AD30" s="1040"/>
      <c r="AE30" s="1041"/>
      <c r="AF30" s="1015">
        <v>1</v>
      </c>
      <c r="AG30" s="1016"/>
      <c r="AH30" s="1016"/>
      <c r="AI30" s="1016"/>
      <c r="AJ30" s="1017"/>
      <c r="AK30" s="976">
        <v>31</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244</v>
      </c>
      <c r="R31" s="1040"/>
      <c r="S31" s="1040"/>
      <c r="T31" s="1040"/>
      <c r="U31" s="1040"/>
      <c r="V31" s="1040">
        <v>232</v>
      </c>
      <c r="W31" s="1040"/>
      <c r="X31" s="1040"/>
      <c r="Y31" s="1040"/>
      <c r="Z31" s="1040"/>
      <c r="AA31" s="1040">
        <v>12</v>
      </c>
      <c r="AB31" s="1040"/>
      <c r="AC31" s="1040"/>
      <c r="AD31" s="1040"/>
      <c r="AE31" s="1041"/>
      <c r="AF31" s="1015">
        <v>12</v>
      </c>
      <c r="AG31" s="1016"/>
      <c r="AH31" s="1016"/>
      <c r="AI31" s="1016"/>
      <c r="AJ31" s="1017"/>
      <c r="AK31" s="976">
        <v>31</v>
      </c>
      <c r="AL31" s="967"/>
      <c r="AM31" s="967"/>
      <c r="AN31" s="967"/>
      <c r="AO31" s="967"/>
      <c r="AP31" s="967">
        <v>22</v>
      </c>
      <c r="AQ31" s="967"/>
      <c r="AR31" s="967"/>
      <c r="AS31" s="967"/>
      <c r="AT31" s="967"/>
      <c r="AU31" s="967" t="s">
        <v>539</v>
      </c>
      <c r="AV31" s="967"/>
      <c r="AW31" s="967"/>
      <c r="AX31" s="967"/>
      <c r="AY31" s="967"/>
      <c r="AZ31" s="1038" t="s">
        <v>539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380</v>
      </c>
      <c r="C32" s="1034"/>
      <c r="D32" s="1034"/>
      <c r="E32" s="1034"/>
      <c r="F32" s="1034"/>
      <c r="G32" s="1034"/>
      <c r="H32" s="1034"/>
      <c r="I32" s="1034"/>
      <c r="J32" s="1034"/>
      <c r="K32" s="1034"/>
      <c r="L32" s="1034"/>
      <c r="M32" s="1034"/>
      <c r="N32" s="1034"/>
      <c r="O32" s="1034"/>
      <c r="P32" s="1035"/>
      <c r="Q32" s="1039">
        <v>263</v>
      </c>
      <c r="R32" s="1040"/>
      <c r="S32" s="1040"/>
      <c r="T32" s="1040"/>
      <c r="U32" s="1040"/>
      <c r="V32" s="1040">
        <v>253</v>
      </c>
      <c r="W32" s="1040"/>
      <c r="X32" s="1040"/>
      <c r="Y32" s="1040"/>
      <c r="Z32" s="1040"/>
      <c r="AA32" s="1040">
        <v>10</v>
      </c>
      <c r="AB32" s="1040"/>
      <c r="AC32" s="1040"/>
      <c r="AD32" s="1040"/>
      <c r="AE32" s="1041"/>
      <c r="AF32" s="1015">
        <v>10</v>
      </c>
      <c r="AG32" s="1016"/>
      <c r="AH32" s="1016"/>
      <c r="AI32" s="1016"/>
      <c r="AJ32" s="1017"/>
      <c r="AK32" s="976">
        <v>62</v>
      </c>
      <c r="AL32" s="967"/>
      <c r="AM32" s="967"/>
      <c r="AN32" s="967"/>
      <c r="AO32" s="967"/>
      <c r="AP32" s="967">
        <v>901</v>
      </c>
      <c r="AQ32" s="967"/>
      <c r="AR32" s="967"/>
      <c r="AS32" s="967"/>
      <c r="AT32" s="967"/>
      <c r="AU32" s="967">
        <v>598</v>
      </c>
      <c r="AV32" s="967"/>
      <c r="AW32" s="967"/>
      <c r="AX32" s="967"/>
      <c r="AY32" s="967"/>
      <c r="AZ32" s="1038" t="s">
        <v>539</v>
      </c>
      <c r="BA32" s="1038"/>
      <c r="BB32" s="1038"/>
      <c r="BC32" s="1038"/>
      <c r="BD32" s="1038"/>
      <c r="BE32" s="1028" t="s">
        <v>381</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382</v>
      </c>
      <c r="C33" s="1034"/>
      <c r="D33" s="1034"/>
      <c r="E33" s="1034"/>
      <c r="F33" s="1034"/>
      <c r="G33" s="1034"/>
      <c r="H33" s="1034"/>
      <c r="I33" s="1034"/>
      <c r="J33" s="1034"/>
      <c r="K33" s="1034"/>
      <c r="L33" s="1034"/>
      <c r="M33" s="1034"/>
      <c r="N33" s="1034"/>
      <c r="O33" s="1034"/>
      <c r="P33" s="1035"/>
      <c r="Q33" s="1039">
        <v>248</v>
      </c>
      <c r="R33" s="1040"/>
      <c r="S33" s="1040"/>
      <c r="T33" s="1040"/>
      <c r="U33" s="1040"/>
      <c r="V33" s="1040">
        <v>237</v>
      </c>
      <c r="W33" s="1040"/>
      <c r="X33" s="1040"/>
      <c r="Y33" s="1040"/>
      <c r="Z33" s="1040"/>
      <c r="AA33" s="1040">
        <v>11</v>
      </c>
      <c r="AB33" s="1040"/>
      <c r="AC33" s="1040"/>
      <c r="AD33" s="1040"/>
      <c r="AE33" s="1041"/>
      <c r="AF33" s="1015">
        <v>11</v>
      </c>
      <c r="AG33" s="1016"/>
      <c r="AH33" s="1016"/>
      <c r="AI33" s="1016"/>
      <c r="AJ33" s="1017"/>
      <c r="AK33" s="976">
        <v>107</v>
      </c>
      <c r="AL33" s="967"/>
      <c r="AM33" s="967"/>
      <c r="AN33" s="967"/>
      <c r="AO33" s="967"/>
      <c r="AP33" s="967">
        <v>983</v>
      </c>
      <c r="AQ33" s="967"/>
      <c r="AR33" s="967"/>
      <c r="AS33" s="967"/>
      <c r="AT33" s="967"/>
      <c r="AU33" s="967">
        <v>983</v>
      </c>
      <c r="AV33" s="967"/>
      <c r="AW33" s="967"/>
      <c r="AX33" s="967"/>
      <c r="AY33" s="967"/>
      <c r="AZ33" s="1038" t="s">
        <v>539</v>
      </c>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92</v>
      </c>
      <c r="AG63" s="955"/>
      <c r="AH63" s="955"/>
      <c r="AI63" s="955"/>
      <c r="AJ63" s="1026"/>
      <c r="AK63" s="1027"/>
      <c r="AL63" s="959"/>
      <c r="AM63" s="959"/>
      <c r="AN63" s="959"/>
      <c r="AO63" s="959"/>
      <c r="AP63" s="955">
        <v>1906</v>
      </c>
      <c r="AQ63" s="955"/>
      <c r="AR63" s="955"/>
      <c r="AS63" s="955"/>
      <c r="AT63" s="955"/>
      <c r="AU63" s="955">
        <v>1581</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387</v>
      </c>
      <c r="R66" s="998"/>
      <c r="S66" s="998"/>
      <c r="T66" s="998"/>
      <c r="U66" s="999"/>
      <c r="V66" s="997" t="s">
        <v>388</v>
      </c>
      <c r="W66" s="998"/>
      <c r="X66" s="998"/>
      <c r="Y66" s="998"/>
      <c r="Z66" s="999"/>
      <c r="AA66" s="997" t="s">
        <v>389</v>
      </c>
      <c r="AB66" s="998"/>
      <c r="AC66" s="998"/>
      <c r="AD66" s="998"/>
      <c r="AE66" s="999"/>
      <c r="AF66" s="1003" t="s">
        <v>390</v>
      </c>
      <c r="AG66" s="1004"/>
      <c r="AH66" s="1004"/>
      <c r="AI66" s="1004"/>
      <c r="AJ66" s="1005"/>
      <c r="AK66" s="997" t="s">
        <v>391</v>
      </c>
      <c r="AL66" s="992"/>
      <c r="AM66" s="992"/>
      <c r="AN66" s="992"/>
      <c r="AO66" s="993"/>
      <c r="AP66" s="997" t="s">
        <v>392</v>
      </c>
      <c r="AQ66" s="998"/>
      <c r="AR66" s="998"/>
      <c r="AS66" s="998"/>
      <c r="AT66" s="999"/>
      <c r="AU66" s="997" t="s">
        <v>393</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2077</v>
      </c>
      <c r="R68" s="978"/>
      <c r="S68" s="978"/>
      <c r="T68" s="978"/>
      <c r="U68" s="978"/>
      <c r="V68" s="978">
        <v>2027</v>
      </c>
      <c r="W68" s="978"/>
      <c r="X68" s="978"/>
      <c r="Y68" s="978"/>
      <c r="Z68" s="978"/>
      <c r="AA68" s="978">
        <v>50</v>
      </c>
      <c r="AB68" s="978"/>
      <c r="AC68" s="978"/>
      <c r="AD68" s="978"/>
      <c r="AE68" s="978"/>
      <c r="AF68" s="978">
        <v>50</v>
      </c>
      <c r="AG68" s="978"/>
      <c r="AH68" s="978"/>
      <c r="AI68" s="978"/>
      <c r="AJ68" s="978"/>
      <c r="AK68" s="978" t="s">
        <v>539</v>
      </c>
      <c r="AL68" s="978"/>
      <c r="AM68" s="978"/>
      <c r="AN68" s="978"/>
      <c r="AO68" s="978"/>
      <c r="AP68" s="978">
        <v>397</v>
      </c>
      <c r="AQ68" s="978"/>
      <c r="AR68" s="978"/>
      <c r="AS68" s="978"/>
      <c r="AT68" s="978"/>
      <c r="AU68" s="978">
        <v>78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15</v>
      </c>
      <c r="R69" s="967"/>
      <c r="S69" s="967"/>
      <c r="T69" s="967"/>
      <c r="U69" s="967"/>
      <c r="V69" s="967">
        <v>13</v>
      </c>
      <c r="W69" s="967"/>
      <c r="X69" s="967"/>
      <c r="Y69" s="967"/>
      <c r="Z69" s="967"/>
      <c r="AA69" s="967">
        <v>2</v>
      </c>
      <c r="AB69" s="967"/>
      <c r="AC69" s="967"/>
      <c r="AD69" s="967"/>
      <c r="AE69" s="967"/>
      <c r="AF69" s="967">
        <v>2</v>
      </c>
      <c r="AG69" s="967"/>
      <c r="AH69" s="967"/>
      <c r="AI69" s="967"/>
      <c r="AJ69" s="967"/>
      <c r="AK69" s="967" t="s">
        <v>539</v>
      </c>
      <c r="AL69" s="967"/>
      <c r="AM69" s="967"/>
      <c r="AN69" s="967"/>
      <c r="AO69" s="967"/>
      <c r="AP69" s="967" t="s">
        <v>539</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52</v>
      </c>
      <c r="AG88" s="955"/>
      <c r="AH88" s="955"/>
      <c r="AI88" s="955"/>
      <c r="AJ88" s="955"/>
      <c r="AK88" s="959"/>
      <c r="AL88" s="959"/>
      <c r="AM88" s="959"/>
      <c r="AN88" s="959"/>
      <c r="AO88" s="959"/>
      <c r="AP88" s="955">
        <v>397</v>
      </c>
      <c r="AQ88" s="955"/>
      <c r="AR88" s="955"/>
      <c r="AS88" s="955"/>
      <c r="AT88" s="955"/>
      <c r="AU88" s="955">
        <v>78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t="s">
        <v>543</v>
      </c>
      <c r="CX102" s="947"/>
      <c r="CY102" s="947"/>
      <c r="CZ102" s="947"/>
      <c r="DA102" s="948"/>
      <c r="DB102" s="946" t="s">
        <v>544</v>
      </c>
      <c r="DC102" s="947"/>
      <c r="DD102" s="947"/>
      <c r="DE102" s="947"/>
      <c r="DF102" s="948"/>
      <c r="DG102" s="946" t="s">
        <v>545</v>
      </c>
      <c r="DH102" s="947"/>
      <c r="DI102" s="947"/>
      <c r="DJ102" s="947"/>
      <c r="DK102" s="948"/>
      <c r="DL102" s="946" t="s">
        <v>544</v>
      </c>
      <c r="DM102" s="947"/>
      <c r="DN102" s="947"/>
      <c r="DO102" s="947"/>
      <c r="DP102" s="948"/>
      <c r="DQ102" s="946" t="s">
        <v>546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284</v>
      </c>
      <c r="AG109" s="888"/>
      <c r="AH109" s="888"/>
      <c r="AI109" s="888"/>
      <c r="AJ109" s="889"/>
      <c r="AK109" s="890" t="s">
        <v>283</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284</v>
      </c>
      <c r="BW109" s="888"/>
      <c r="BX109" s="888"/>
      <c r="BY109" s="888"/>
      <c r="BZ109" s="889"/>
      <c r="CA109" s="890" t="s">
        <v>283</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284</v>
      </c>
      <c r="DM109" s="888"/>
      <c r="DN109" s="888"/>
      <c r="DO109" s="888"/>
      <c r="DP109" s="889"/>
      <c r="DQ109" s="890" t="s">
        <v>283</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661682</v>
      </c>
      <c r="AB110" s="873"/>
      <c r="AC110" s="873"/>
      <c r="AD110" s="873"/>
      <c r="AE110" s="874"/>
      <c r="AF110" s="875">
        <v>616573</v>
      </c>
      <c r="AG110" s="873"/>
      <c r="AH110" s="873"/>
      <c r="AI110" s="873"/>
      <c r="AJ110" s="874"/>
      <c r="AK110" s="875">
        <v>607620</v>
      </c>
      <c r="AL110" s="873"/>
      <c r="AM110" s="873"/>
      <c r="AN110" s="873"/>
      <c r="AO110" s="874"/>
      <c r="AP110" s="876">
        <v>20.5</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6043698</v>
      </c>
      <c r="BR110" s="800"/>
      <c r="BS110" s="800"/>
      <c r="BT110" s="800"/>
      <c r="BU110" s="800"/>
      <c r="BV110" s="800">
        <v>6341285</v>
      </c>
      <c r="BW110" s="800"/>
      <c r="BX110" s="800"/>
      <c r="BY110" s="800"/>
      <c r="BZ110" s="800"/>
      <c r="CA110" s="800">
        <v>6854652</v>
      </c>
      <c r="CB110" s="800"/>
      <c r="CC110" s="800"/>
      <c r="CD110" s="800"/>
      <c r="CE110" s="800"/>
      <c r="CF110" s="861">
        <v>231.7</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108</v>
      </c>
      <c r="BR111" s="771"/>
      <c r="BS111" s="771"/>
      <c r="BT111" s="771"/>
      <c r="BU111" s="771"/>
      <c r="BV111" s="771" t="s">
        <v>108</v>
      </c>
      <c r="BW111" s="771"/>
      <c r="BX111" s="771"/>
      <c r="BY111" s="771"/>
      <c r="BZ111" s="771"/>
      <c r="CA111" s="771" t="s">
        <v>108</v>
      </c>
      <c r="CB111" s="771"/>
      <c r="CC111" s="771"/>
      <c r="CD111" s="771"/>
      <c r="CE111" s="771"/>
      <c r="CF111" s="848" t="s">
        <v>108</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415</v>
      </c>
      <c r="AB112" s="784"/>
      <c r="AC112" s="784"/>
      <c r="AD112" s="784"/>
      <c r="AE112" s="785"/>
      <c r="AF112" s="786" t="s">
        <v>415</v>
      </c>
      <c r="AG112" s="784"/>
      <c r="AH112" s="784"/>
      <c r="AI112" s="784"/>
      <c r="AJ112" s="785"/>
      <c r="AK112" s="786" t="s">
        <v>415</v>
      </c>
      <c r="AL112" s="784"/>
      <c r="AM112" s="784"/>
      <c r="AN112" s="784"/>
      <c r="AO112" s="785"/>
      <c r="AP112" s="754" t="s">
        <v>415</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1630617</v>
      </c>
      <c r="BR112" s="771"/>
      <c r="BS112" s="771"/>
      <c r="BT112" s="771"/>
      <c r="BU112" s="771"/>
      <c r="BV112" s="771">
        <v>1651462</v>
      </c>
      <c r="BW112" s="771"/>
      <c r="BX112" s="771"/>
      <c r="BY112" s="771"/>
      <c r="BZ112" s="771"/>
      <c r="CA112" s="771">
        <v>1580664</v>
      </c>
      <c r="CB112" s="771"/>
      <c r="CC112" s="771"/>
      <c r="CD112" s="771"/>
      <c r="CE112" s="771"/>
      <c r="CF112" s="848">
        <v>53.4</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415</v>
      </c>
      <c r="DH112" s="771"/>
      <c r="DI112" s="771"/>
      <c r="DJ112" s="771"/>
      <c r="DK112" s="771"/>
      <c r="DL112" s="771" t="s">
        <v>415</v>
      </c>
      <c r="DM112" s="771"/>
      <c r="DN112" s="771"/>
      <c r="DO112" s="771"/>
      <c r="DP112" s="771"/>
      <c r="DQ112" s="771" t="s">
        <v>415</v>
      </c>
      <c r="DR112" s="771"/>
      <c r="DS112" s="771"/>
      <c r="DT112" s="771"/>
      <c r="DU112" s="771"/>
      <c r="DV112" s="823" t="s">
        <v>415</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166787</v>
      </c>
      <c r="AB113" s="909"/>
      <c r="AC113" s="909"/>
      <c r="AD113" s="909"/>
      <c r="AE113" s="910"/>
      <c r="AF113" s="911">
        <v>152298</v>
      </c>
      <c r="AG113" s="909"/>
      <c r="AH113" s="909"/>
      <c r="AI113" s="909"/>
      <c r="AJ113" s="910"/>
      <c r="AK113" s="911">
        <v>142683</v>
      </c>
      <c r="AL113" s="909"/>
      <c r="AM113" s="909"/>
      <c r="AN113" s="909"/>
      <c r="AO113" s="910"/>
      <c r="AP113" s="912">
        <v>4.8</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112326</v>
      </c>
      <c r="BR113" s="771"/>
      <c r="BS113" s="771"/>
      <c r="BT113" s="771"/>
      <c r="BU113" s="771"/>
      <c r="BV113" s="771">
        <v>95175</v>
      </c>
      <c r="BW113" s="771"/>
      <c r="BX113" s="771"/>
      <c r="BY113" s="771"/>
      <c r="BZ113" s="771"/>
      <c r="CA113" s="771">
        <v>77980</v>
      </c>
      <c r="CB113" s="771"/>
      <c r="CC113" s="771"/>
      <c r="CD113" s="771"/>
      <c r="CE113" s="771"/>
      <c r="CF113" s="848">
        <v>2.6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415</v>
      </c>
      <c r="DH113" s="784"/>
      <c r="DI113" s="784"/>
      <c r="DJ113" s="784"/>
      <c r="DK113" s="785"/>
      <c r="DL113" s="786" t="s">
        <v>415</v>
      </c>
      <c r="DM113" s="784"/>
      <c r="DN113" s="784"/>
      <c r="DO113" s="784"/>
      <c r="DP113" s="785"/>
      <c r="DQ113" s="786" t="s">
        <v>415</v>
      </c>
      <c r="DR113" s="784"/>
      <c r="DS113" s="784"/>
      <c r="DT113" s="784"/>
      <c r="DU113" s="785"/>
      <c r="DV113" s="754" t="s">
        <v>415</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11486</v>
      </c>
      <c r="AB114" s="784"/>
      <c r="AC114" s="784"/>
      <c r="AD114" s="784"/>
      <c r="AE114" s="785"/>
      <c r="AF114" s="786">
        <v>12742</v>
      </c>
      <c r="AG114" s="784"/>
      <c r="AH114" s="784"/>
      <c r="AI114" s="784"/>
      <c r="AJ114" s="785"/>
      <c r="AK114" s="786">
        <v>14719</v>
      </c>
      <c r="AL114" s="784"/>
      <c r="AM114" s="784"/>
      <c r="AN114" s="784"/>
      <c r="AO114" s="785"/>
      <c r="AP114" s="754">
        <v>0.5</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1103792</v>
      </c>
      <c r="BR114" s="771"/>
      <c r="BS114" s="771"/>
      <c r="BT114" s="771"/>
      <c r="BU114" s="771"/>
      <c r="BV114" s="771">
        <v>939232</v>
      </c>
      <c r="BW114" s="771"/>
      <c r="BX114" s="771"/>
      <c r="BY114" s="771"/>
      <c r="BZ114" s="771"/>
      <c r="CA114" s="771">
        <v>858513</v>
      </c>
      <c r="CB114" s="771"/>
      <c r="CC114" s="771"/>
      <c r="CD114" s="771"/>
      <c r="CE114" s="771"/>
      <c r="CF114" s="848">
        <v>29</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415</v>
      </c>
      <c r="DH114" s="784"/>
      <c r="DI114" s="784"/>
      <c r="DJ114" s="784"/>
      <c r="DK114" s="785"/>
      <c r="DL114" s="786" t="s">
        <v>415</v>
      </c>
      <c r="DM114" s="784"/>
      <c r="DN114" s="784"/>
      <c r="DO114" s="784"/>
      <c r="DP114" s="785"/>
      <c r="DQ114" s="786" t="s">
        <v>415</v>
      </c>
      <c r="DR114" s="784"/>
      <c r="DS114" s="784"/>
      <c r="DT114" s="784"/>
      <c r="DU114" s="785"/>
      <c r="DV114" s="754" t="s">
        <v>415</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3905</v>
      </c>
      <c r="AB115" s="909"/>
      <c r="AC115" s="909"/>
      <c r="AD115" s="909"/>
      <c r="AE115" s="910"/>
      <c r="AF115" s="911">
        <v>3166</v>
      </c>
      <c r="AG115" s="909"/>
      <c r="AH115" s="909"/>
      <c r="AI115" s="909"/>
      <c r="AJ115" s="910"/>
      <c r="AK115" s="911">
        <v>2667</v>
      </c>
      <c r="AL115" s="909"/>
      <c r="AM115" s="909"/>
      <c r="AN115" s="909"/>
      <c r="AO115" s="910"/>
      <c r="AP115" s="912">
        <v>0.1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415</v>
      </c>
      <c r="BR115" s="771"/>
      <c r="BS115" s="771"/>
      <c r="BT115" s="771"/>
      <c r="BU115" s="771"/>
      <c r="BV115" s="771" t="s">
        <v>415</v>
      </c>
      <c r="BW115" s="771"/>
      <c r="BX115" s="771"/>
      <c r="BY115" s="771"/>
      <c r="BZ115" s="771"/>
      <c r="CA115" s="771" t="s">
        <v>415</v>
      </c>
      <c r="CB115" s="771"/>
      <c r="CC115" s="771"/>
      <c r="CD115" s="771"/>
      <c r="CE115" s="771"/>
      <c r="CF115" s="848" t="s">
        <v>415</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415</v>
      </c>
      <c r="DH115" s="784"/>
      <c r="DI115" s="784"/>
      <c r="DJ115" s="784"/>
      <c r="DK115" s="785"/>
      <c r="DL115" s="786" t="s">
        <v>415</v>
      </c>
      <c r="DM115" s="784"/>
      <c r="DN115" s="784"/>
      <c r="DO115" s="784"/>
      <c r="DP115" s="785"/>
      <c r="DQ115" s="786" t="s">
        <v>415</v>
      </c>
      <c r="DR115" s="784"/>
      <c r="DS115" s="784"/>
      <c r="DT115" s="784"/>
      <c r="DU115" s="785"/>
      <c r="DV115" s="754" t="s">
        <v>415</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106</v>
      </c>
      <c r="AB116" s="784"/>
      <c r="AC116" s="784"/>
      <c r="AD116" s="784"/>
      <c r="AE116" s="785"/>
      <c r="AF116" s="786">
        <v>357</v>
      </c>
      <c r="AG116" s="784"/>
      <c r="AH116" s="784"/>
      <c r="AI116" s="784"/>
      <c r="AJ116" s="785"/>
      <c r="AK116" s="786">
        <v>182</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415</v>
      </c>
      <c r="BR116" s="771"/>
      <c r="BS116" s="771"/>
      <c r="BT116" s="771"/>
      <c r="BU116" s="771"/>
      <c r="BV116" s="771" t="s">
        <v>415</v>
      </c>
      <c r="BW116" s="771"/>
      <c r="BX116" s="771"/>
      <c r="BY116" s="771"/>
      <c r="BZ116" s="771"/>
      <c r="CA116" s="771" t="s">
        <v>415</v>
      </c>
      <c r="CB116" s="771"/>
      <c r="CC116" s="771"/>
      <c r="CD116" s="771"/>
      <c r="CE116" s="771"/>
      <c r="CF116" s="848" t="s">
        <v>415</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415</v>
      </c>
      <c r="DH116" s="784"/>
      <c r="DI116" s="784"/>
      <c r="DJ116" s="784"/>
      <c r="DK116" s="785"/>
      <c r="DL116" s="786" t="s">
        <v>415</v>
      </c>
      <c r="DM116" s="784"/>
      <c r="DN116" s="784"/>
      <c r="DO116" s="784"/>
      <c r="DP116" s="785"/>
      <c r="DQ116" s="786" t="s">
        <v>415</v>
      </c>
      <c r="DR116" s="784"/>
      <c r="DS116" s="784"/>
      <c r="DT116" s="784"/>
      <c r="DU116" s="785"/>
      <c r="DV116" s="754" t="s">
        <v>415</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843966</v>
      </c>
      <c r="AB117" s="895"/>
      <c r="AC117" s="895"/>
      <c r="AD117" s="895"/>
      <c r="AE117" s="896"/>
      <c r="AF117" s="898">
        <v>785136</v>
      </c>
      <c r="AG117" s="895"/>
      <c r="AH117" s="895"/>
      <c r="AI117" s="895"/>
      <c r="AJ117" s="896"/>
      <c r="AK117" s="898">
        <v>767871</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284</v>
      </c>
      <c r="AG118" s="888"/>
      <c r="AH118" s="888"/>
      <c r="AI118" s="888"/>
      <c r="AJ118" s="889"/>
      <c r="AK118" s="890" t="s">
        <v>283</v>
      </c>
      <c r="AL118" s="888"/>
      <c r="AM118" s="888"/>
      <c r="AN118" s="888"/>
      <c r="AO118" s="889"/>
      <c r="AP118" s="891" t="s">
        <v>404</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433</v>
      </c>
      <c r="BP118" s="838"/>
      <c r="BQ118" s="857">
        <v>8890433</v>
      </c>
      <c r="BR118" s="858"/>
      <c r="BS118" s="858"/>
      <c r="BT118" s="858"/>
      <c r="BU118" s="858"/>
      <c r="BV118" s="858">
        <v>9027154</v>
      </c>
      <c r="BW118" s="858"/>
      <c r="BX118" s="858"/>
      <c r="BY118" s="858"/>
      <c r="BZ118" s="858"/>
      <c r="CA118" s="858">
        <v>9371809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4511560</v>
      </c>
      <c r="BR119" s="800"/>
      <c r="BS119" s="800"/>
      <c r="BT119" s="800"/>
      <c r="BU119" s="800"/>
      <c r="BV119" s="800">
        <v>4610142</v>
      </c>
      <c r="BW119" s="800"/>
      <c r="BX119" s="800"/>
      <c r="BY119" s="800"/>
      <c r="BZ119" s="800"/>
      <c r="CA119" s="800">
        <v>4955559</v>
      </c>
      <c r="CB119" s="800"/>
      <c r="CC119" s="800"/>
      <c r="CD119" s="800"/>
      <c r="CE119" s="800"/>
      <c r="CF119" s="861">
        <v>167.5</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482348</v>
      </c>
      <c r="BR120" s="771"/>
      <c r="BS120" s="771"/>
      <c r="BT120" s="771"/>
      <c r="BU120" s="771"/>
      <c r="BV120" s="771">
        <v>450552</v>
      </c>
      <c r="BW120" s="771"/>
      <c r="BX120" s="771"/>
      <c r="BY120" s="771"/>
      <c r="BZ120" s="771"/>
      <c r="CA120" s="771">
        <v>413696</v>
      </c>
      <c r="CB120" s="771"/>
      <c r="CC120" s="771"/>
      <c r="CD120" s="771"/>
      <c r="CE120" s="771"/>
      <c r="CF120" s="848">
        <v>14</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1063227</v>
      </c>
      <c r="DH120" s="800"/>
      <c r="DI120" s="800"/>
      <c r="DJ120" s="800"/>
      <c r="DK120" s="800"/>
      <c r="DL120" s="800">
        <v>1018807</v>
      </c>
      <c r="DM120" s="800"/>
      <c r="DN120" s="800"/>
      <c r="DO120" s="800"/>
      <c r="DP120" s="800"/>
      <c r="DQ120" s="800">
        <v>982549</v>
      </c>
      <c r="DR120" s="800"/>
      <c r="DS120" s="800"/>
      <c r="DT120" s="800"/>
      <c r="DU120" s="800"/>
      <c r="DV120" s="801">
        <v>33.200000000000003</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5334379</v>
      </c>
      <c r="BR121" s="858"/>
      <c r="BS121" s="858"/>
      <c r="BT121" s="858"/>
      <c r="BU121" s="858"/>
      <c r="BV121" s="858">
        <v>5512450</v>
      </c>
      <c r="BW121" s="858"/>
      <c r="BX121" s="858"/>
      <c r="BY121" s="858"/>
      <c r="BZ121" s="858"/>
      <c r="CA121" s="858">
        <v>5632335</v>
      </c>
      <c r="CB121" s="858"/>
      <c r="CC121" s="858"/>
      <c r="CD121" s="858"/>
      <c r="CE121" s="858"/>
      <c r="CF121" s="859">
        <v>190.4</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v>567390</v>
      </c>
      <c r="DH121" s="771"/>
      <c r="DI121" s="771"/>
      <c r="DJ121" s="771"/>
      <c r="DK121" s="771"/>
      <c r="DL121" s="771">
        <v>632655</v>
      </c>
      <c r="DM121" s="771"/>
      <c r="DN121" s="771"/>
      <c r="DO121" s="771"/>
      <c r="DP121" s="771"/>
      <c r="DQ121" s="771">
        <v>598115</v>
      </c>
      <c r="DR121" s="771"/>
      <c r="DS121" s="771"/>
      <c r="DT121" s="771"/>
      <c r="DU121" s="771"/>
      <c r="DV121" s="823">
        <v>20.2</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444</v>
      </c>
      <c r="BP122" s="838"/>
      <c r="BQ122" s="839">
        <v>10328287</v>
      </c>
      <c r="BR122" s="840"/>
      <c r="BS122" s="840"/>
      <c r="BT122" s="840"/>
      <c r="BU122" s="840"/>
      <c r="BV122" s="840">
        <v>10573144</v>
      </c>
      <c r="BW122" s="840"/>
      <c r="BX122" s="840"/>
      <c r="BY122" s="840"/>
      <c r="BZ122" s="840"/>
      <c r="CA122" s="840">
        <v>11001590</v>
      </c>
      <c r="CB122" s="840"/>
      <c r="CC122" s="840"/>
      <c r="CD122" s="840"/>
      <c r="CE122" s="840"/>
      <c r="CF122" s="743"/>
      <c r="CG122" s="744"/>
      <c r="CH122" s="744"/>
      <c r="CI122" s="744"/>
      <c r="CJ122" s="841"/>
      <c r="CK122" s="851"/>
      <c r="CL122" s="812"/>
      <c r="CM122" s="812"/>
      <c r="CN122" s="812"/>
      <c r="CO122" s="813"/>
      <c r="CP122" s="828" t="s">
        <v>445</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t="s">
        <v>108</v>
      </c>
      <c r="DR122" s="771"/>
      <c r="DS122" s="771"/>
      <c r="DT122" s="771"/>
      <c r="DU122" s="771"/>
      <c r="DV122" s="823" t="s">
        <v>108</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108</v>
      </c>
      <c r="BR123" s="832"/>
      <c r="BS123" s="832"/>
      <c r="BT123" s="832"/>
      <c r="BU123" s="832"/>
      <c r="BV123" s="832" t="s">
        <v>108</v>
      </c>
      <c r="BW123" s="832"/>
      <c r="BX123" s="832"/>
      <c r="BY123" s="832"/>
      <c r="BZ123" s="832"/>
      <c r="CA123" s="832" t="s">
        <v>108</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t="s">
        <v>448</v>
      </c>
      <c r="DH123" s="784"/>
      <c r="DI123" s="784"/>
      <c r="DJ123" s="784"/>
      <c r="DK123" s="785"/>
      <c r="DL123" s="786" t="s">
        <v>448</v>
      </c>
      <c r="DM123" s="784"/>
      <c r="DN123" s="784"/>
      <c r="DO123" s="784"/>
      <c r="DP123" s="785"/>
      <c r="DQ123" s="786" t="s">
        <v>448</v>
      </c>
      <c r="DR123" s="784"/>
      <c r="DS123" s="784"/>
      <c r="DT123" s="784"/>
      <c r="DU123" s="785"/>
      <c r="DV123" s="754" t="s">
        <v>448</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448</v>
      </c>
      <c r="AB124" s="784"/>
      <c r="AC124" s="784"/>
      <c r="AD124" s="784"/>
      <c r="AE124" s="785"/>
      <c r="AF124" s="786" t="s">
        <v>448</v>
      </c>
      <c r="AG124" s="784"/>
      <c r="AH124" s="784"/>
      <c r="AI124" s="784"/>
      <c r="AJ124" s="785"/>
      <c r="AK124" s="786" t="s">
        <v>448</v>
      </c>
      <c r="AL124" s="784"/>
      <c r="AM124" s="784"/>
      <c r="AN124" s="784"/>
      <c r="AO124" s="785"/>
      <c r="AP124" s="754" t="s">
        <v>448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448</v>
      </c>
      <c r="DH124" s="717"/>
      <c r="DI124" s="717"/>
      <c r="DJ124" s="717"/>
      <c r="DK124" s="718"/>
      <c r="DL124" s="719" t="s">
        <v>448</v>
      </c>
      <c r="DM124" s="717"/>
      <c r="DN124" s="717"/>
      <c r="DO124" s="717"/>
      <c r="DP124" s="718"/>
      <c r="DQ124" s="719" t="s">
        <v>448</v>
      </c>
      <c r="DR124" s="717"/>
      <c r="DS124" s="717"/>
      <c r="DT124" s="717"/>
      <c r="DU124" s="718"/>
      <c r="DV124" s="807" t="s">
        <v>448</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448</v>
      </c>
      <c r="AB125" s="784"/>
      <c r="AC125" s="784"/>
      <c r="AD125" s="784"/>
      <c r="AE125" s="785"/>
      <c r="AF125" s="786" t="s">
        <v>448</v>
      </c>
      <c r="AG125" s="784"/>
      <c r="AH125" s="784"/>
      <c r="AI125" s="784"/>
      <c r="AJ125" s="785"/>
      <c r="AK125" s="786" t="s">
        <v>448</v>
      </c>
      <c r="AL125" s="784"/>
      <c r="AM125" s="784"/>
      <c r="AN125" s="784"/>
      <c r="AO125" s="785"/>
      <c r="AP125" s="754" t="s">
        <v>448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448</v>
      </c>
      <c r="DH125" s="800"/>
      <c r="DI125" s="800"/>
      <c r="DJ125" s="800"/>
      <c r="DK125" s="800"/>
      <c r="DL125" s="800" t="s">
        <v>448</v>
      </c>
      <c r="DM125" s="800"/>
      <c r="DN125" s="800"/>
      <c r="DO125" s="800"/>
      <c r="DP125" s="800"/>
      <c r="DQ125" s="800" t="s">
        <v>448</v>
      </c>
      <c r="DR125" s="800"/>
      <c r="DS125" s="800"/>
      <c r="DT125" s="800"/>
      <c r="DU125" s="800"/>
      <c r="DV125" s="801" t="s">
        <v>448</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448</v>
      </c>
      <c r="AB126" s="784"/>
      <c r="AC126" s="784"/>
      <c r="AD126" s="784"/>
      <c r="AE126" s="785"/>
      <c r="AF126" s="786" t="s">
        <v>448</v>
      </c>
      <c r="AG126" s="784"/>
      <c r="AH126" s="784"/>
      <c r="AI126" s="784"/>
      <c r="AJ126" s="785"/>
      <c r="AK126" s="786" t="s">
        <v>448</v>
      </c>
      <c r="AL126" s="784"/>
      <c r="AM126" s="784"/>
      <c r="AN126" s="784"/>
      <c r="AO126" s="785"/>
      <c r="AP126" s="754" t="s">
        <v>448</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448</v>
      </c>
      <c r="DH126" s="771"/>
      <c r="DI126" s="771"/>
      <c r="DJ126" s="771"/>
      <c r="DK126" s="771"/>
      <c r="DL126" s="771" t="s">
        <v>448</v>
      </c>
      <c r="DM126" s="771"/>
      <c r="DN126" s="771"/>
      <c r="DO126" s="771"/>
      <c r="DP126" s="771"/>
      <c r="DQ126" s="771" t="s">
        <v>448</v>
      </c>
      <c r="DR126" s="771"/>
      <c r="DS126" s="771"/>
      <c r="DT126" s="771"/>
      <c r="DU126" s="771"/>
      <c r="DV126" s="823" t="s">
        <v>448</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3905</v>
      </c>
      <c r="AB127" s="784"/>
      <c r="AC127" s="784"/>
      <c r="AD127" s="784"/>
      <c r="AE127" s="785"/>
      <c r="AF127" s="786">
        <v>3166</v>
      </c>
      <c r="AG127" s="784"/>
      <c r="AH127" s="784"/>
      <c r="AI127" s="784"/>
      <c r="AJ127" s="785"/>
      <c r="AK127" s="786">
        <v>2667</v>
      </c>
      <c r="AL127" s="784"/>
      <c r="AM127" s="784"/>
      <c r="AN127" s="784"/>
      <c r="AO127" s="785"/>
      <c r="AP127" s="754">
        <v>0.1</v>
      </c>
      <c r="AQ127" s="755"/>
      <c r="AR127" s="755"/>
      <c r="AS127" s="755"/>
      <c r="AT127" s="756"/>
      <c r="AU127" s="233"/>
      <c r="AV127" s="233"/>
      <c r="AW127" s="233"/>
      <c r="AX127" s="757" t="s">
        <v>458</v>
      </c>
      <c r="AY127" s="758"/>
      <c r="AZ127" s="758"/>
      <c r="BA127" s="758"/>
      <c r="BB127" s="758"/>
      <c r="BC127" s="758"/>
      <c r="BD127" s="758"/>
      <c r="BE127" s="759"/>
      <c r="BF127" s="760" t="s">
        <v>448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460</v>
      </c>
      <c r="DH127" s="820"/>
      <c r="DI127" s="820"/>
      <c r="DJ127" s="820"/>
      <c r="DK127" s="820"/>
      <c r="DL127" s="820" t="s">
        <v>461</v>
      </c>
      <c r="DM127" s="820"/>
      <c r="DN127" s="820"/>
      <c r="DO127" s="820"/>
      <c r="DP127" s="820"/>
      <c r="DQ127" s="820" t="s">
        <v>461</v>
      </c>
      <c r="DR127" s="820"/>
      <c r="DS127" s="820"/>
      <c r="DT127" s="820"/>
      <c r="DU127" s="820"/>
      <c r="DV127" s="821" t="s">
        <v>461</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37896</v>
      </c>
      <c r="AB128" s="724"/>
      <c r="AC128" s="724"/>
      <c r="AD128" s="724"/>
      <c r="AE128" s="725"/>
      <c r="AF128" s="726">
        <v>37784</v>
      </c>
      <c r="AG128" s="724"/>
      <c r="AH128" s="724"/>
      <c r="AI128" s="724"/>
      <c r="AJ128" s="725"/>
      <c r="AK128" s="726">
        <v>42061</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448</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3578917</v>
      </c>
      <c r="AB129" s="784"/>
      <c r="AC129" s="784"/>
      <c r="AD129" s="784"/>
      <c r="AE129" s="785"/>
      <c r="AF129" s="786">
        <v>3423394</v>
      </c>
      <c r="AG129" s="784"/>
      <c r="AH129" s="784"/>
      <c r="AI129" s="784"/>
      <c r="AJ129" s="785"/>
      <c r="AK129" s="786">
        <v>3520635</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6.3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584799</v>
      </c>
      <c r="AB130" s="784"/>
      <c r="AC130" s="784"/>
      <c r="AD130" s="784"/>
      <c r="AE130" s="785"/>
      <c r="AF130" s="786">
        <v>573622</v>
      </c>
      <c r="AG130" s="784"/>
      <c r="AH130" s="784"/>
      <c r="AI130" s="784"/>
      <c r="AJ130" s="785"/>
      <c r="AK130" s="786">
        <v>562815</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t="s">
        <v>461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2994118</v>
      </c>
      <c r="AB131" s="717"/>
      <c r="AC131" s="717"/>
      <c r="AD131" s="717"/>
      <c r="AE131" s="718"/>
      <c r="AF131" s="719">
        <v>2849772</v>
      </c>
      <c r="AG131" s="717"/>
      <c r="AH131" s="717"/>
      <c r="AI131" s="717"/>
      <c r="AJ131" s="718"/>
      <c r="AK131" s="719">
        <v>2957820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7.3901896989999996</v>
      </c>
      <c r="AB132" s="740"/>
      <c r="AC132" s="740"/>
      <c r="AD132" s="740"/>
      <c r="AE132" s="741"/>
      <c r="AF132" s="742">
        <v>6.0962771760000001</v>
      </c>
      <c r="AG132" s="740"/>
      <c r="AH132" s="740"/>
      <c r="AI132" s="740"/>
      <c r="AJ132" s="741"/>
      <c r="AK132" s="742">
        <v>5.5106463540000004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7.6</v>
      </c>
      <c r="AB133" s="749"/>
      <c r="AC133" s="749"/>
      <c r="AD133" s="749"/>
      <c r="AE133" s="750"/>
      <c r="AF133" s="748">
        <v>6.9</v>
      </c>
      <c r="AG133" s="749"/>
      <c r="AH133" s="749"/>
      <c r="AI133" s="749"/>
      <c r="AJ133" s="750"/>
      <c r="AK133" s="748">
        <v>6.3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0" zoomScaleNormal="85" zoomScaleSheetLayoutView="55" workbookViewId="0">
      <selection activeCell="R85" sqref="R8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election activeCell="R85" sqref="R8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R85" sqref="R8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9" t="s">
        <v>476</v>
      </c>
      <c r="L7" s="254"/>
      <c r="M7" s="255" t="s">
        <v>477</v>
      </c>
      <c r="N7" s="256"/>
    </row>
    <row r="8" spans="1:16">
      <c r="A8" s="248"/>
      <c r="B8" s="244"/>
      <c r="C8" s="244"/>
      <c r="D8" s="244"/>
      <c r="E8" s="244"/>
      <c r="F8" s="244"/>
      <c r="G8" s="257"/>
      <c r="H8" s="258"/>
      <c r="I8" s="258"/>
      <c r="J8" s="259"/>
      <c r="K8" s="1120"/>
      <c r="L8" s="260" t="s">
        <v>478</v>
      </c>
      <c r="M8" s="261" t="s">
        <v>479</v>
      </c>
      <c r="N8" s="262" t="s">
        <v>480</v>
      </c>
    </row>
    <row r="9" spans="1:16">
      <c r="A9" s="248"/>
      <c r="B9" s="244"/>
      <c r="C9" s="244"/>
      <c r="D9" s="244"/>
      <c r="E9" s="244"/>
      <c r="F9" s="244"/>
      <c r="G9" s="1133" t="s">
        <v>481</v>
      </c>
      <c r="H9" s="1134"/>
      <c r="I9" s="1134"/>
      <c r="J9" s="1135"/>
      <c r="K9" s="263">
        <v>815984</v>
      </c>
      <c r="L9" s="264">
        <v>148442</v>
      </c>
      <c r="M9" s="265">
        <v>133600</v>
      </c>
      <c r="N9" s="266">
        <v>11.1</v>
      </c>
    </row>
    <row r="10" spans="1:16">
      <c r="A10" s="248"/>
      <c r="B10" s="244"/>
      <c r="C10" s="244"/>
      <c r="D10" s="244"/>
      <c r="E10" s="244"/>
      <c r="F10" s="244"/>
      <c r="G10" s="1133" t="s">
        <v>482</v>
      </c>
      <c r="H10" s="1134"/>
      <c r="I10" s="1134"/>
      <c r="J10" s="1135"/>
      <c r="K10" s="267">
        <v>127289</v>
      </c>
      <c r="L10" s="268">
        <v>23156</v>
      </c>
      <c r="M10" s="269">
        <v>14806</v>
      </c>
      <c r="N10" s="270">
        <v>56.4</v>
      </c>
    </row>
    <row r="11" spans="1:16" ht="13.5" customHeight="1">
      <c r="A11" s="248"/>
      <c r="B11" s="244"/>
      <c r="C11" s="244"/>
      <c r="D11" s="244"/>
      <c r="E11" s="244"/>
      <c r="F11" s="244"/>
      <c r="G11" s="1133" t="s">
        <v>483</v>
      </c>
      <c r="H11" s="1134"/>
      <c r="I11" s="1134"/>
      <c r="J11" s="1135"/>
      <c r="K11" s="267">
        <v>141780</v>
      </c>
      <c r="L11" s="268">
        <v>25792</v>
      </c>
      <c r="M11" s="269">
        <v>22006</v>
      </c>
      <c r="N11" s="270">
        <v>17.2</v>
      </c>
    </row>
    <row r="12" spans="1:16" ht="13.5" customHeight="1">
      <c r="A12" s="248"/>
      <c r="B12" s="244"/>
      <c r="C12" s="244"/>
      <c r="D12" s="244"/>
      <c r="E12" s="244"/>
      <c r="F12" s="244"/>
      <c r="G12" s="1133" t="s">
        <v>484</v>
      </c>
      <c r="H12" s="1134"/>
      <c r="I12" s="1134"/>
      <c r="J12" s="1135"/>
      <c r="K12" s="267" t="s">
        <v>485</v>
      </c>
      <c r="L12" s="268" t="s">
        <v>485</v>
      </c>
      <c r="M12" s="269">
        <v>3064</v>
      </c>
      <c r="N12" s="270" t="s">
        <v>485</v>
      </c>
    </row>
    <row r="13" spans="1:16" ht="13.5" customHeight="1">
      <c r="A13" s="248"/>
      <c r="B13" s="244"/>
      <c r="C13" s="244"/>
      <c r="D13" s="244"/>
      <c r="E13" s="244"/>
      <c r="F13" s="244"/>
      <c r="G13" s="1133" t="s">
        <v>486</v>
      </c>
      <c r="H13" s="1134"/>
      <c r="I13" s="1134"/>
      <c r="J13" s="1135"/>
      <c r="K13" s="267" t="s">
        <v>485</v>
      </c>
      <c r="L13" s="268" t="s">
        <v>485</v>
      </c>
      <c r="M13" s="269" t="s">
        <v>485</v>
      </c>
      <c r="N13" s="270" t="s">
        <v>485</v>
      </c>
    </row>
    <row r="14" spans="1:16" ht="13.5" customHeight="1">
      <c r="A14" s="248"/>
      <c r="B14" s="244"/>
      <c r="C14" s="244"/>
      <c r="D14" s="244"/>
      <c r="E14" s="244"/>
      <c r="F14" s="244"/>
      <c r="G14" s="1133" t="s">
        <v>487</v>
      </c>
      <c r="H14" s="1134"/>
      <c r="I14" s="1134"/>
      <c r="J14" s="1135"/>
      <c r="K14" s="267">
        <v>33325</v>
      </c>
      <c r="L14" s="268">
        <v>6062</v>
      </c>
      <c r="M14" s="269">
        <v>5782</v>
      </c>
      <c r="N14" s="270">
        <v>4.8</v>
      </c>
    </row>
    <row r="15" spans="1:16" ht="13.5" customHeight="1">
      <c r="A15" s="248"/>
      <c r="B15" s="244"/>
      <c r="C15" s="244"/>
      <c r="D15" s="244"/>
      <c r="E15" s="244"/>
      <c r="F15" s="244"/>
      <c r="G15" s="1133" t="s">
        <v>488</v>
      </c>
      <c r="H15" s="1134"/>
      <c r="I15" s="1134"/>
      <c r="J15" s="1135"/>
      <c r="K15" s="267">
        <v>65009</v>
      </c>
      <c r="L15" s="268">
        <v>11826</v>
      </c>
      <c r="M15" s="269">
        <v>3053</v>
      </c>
      <c r="N15" s="270">
        <v>287.39999999999998</v>
      </c>
    </row>
    <row r="16" spans="1:16">
      <c r="A16" s="248"/>
      <c r="B16" s="244"/>
      <c r="C16" s="244"/>
      <c r="D16" s="244"/>
      <c r="E16" s="244"/>
      <c r="F16" s="244"/>
      <c r="G16" s="1136" t="s">
        <v>489</v>
      </c>
      <c r="H16" s="1137"/>
      <c r="I16" s="1137"/>
      <c r="J16" s="1138"/>
      <c r="K16" s="268">
        <v>-85408</v>
      </c>
      <c r="L16" s="268">
        <v>-15537</v>
      </c>
      <c r="M16" s="269">
        <v>-14525</v>
      </c>
      <c r="N16" s="270">
        <v>7</v>
      </c>
    </row>
    <row r="17" spans="1:16">
      <c r="A17" s="248"/>
      <c r="B17" s="244"/>
      <c r="C17" s="244"/>
      <c r="D17" s="244"/>
      <c r="E17" s="244"/>
      <c r="F17" s="244"/>
      <c r="G17" s="1136" t="s">
        <v>167</v>
      </c>
      <c r="H17" s="1137"/>
      <c r="I17" s="1137"/>
      <c r="J17" s="1138"/>
      <c r="K17" s="268">
        <v>1097979</v>
      </c>
      <c r="L17" s="268">
        <v>199741</v>
      </c>
      <c r="M17" s="269">
        <v>167785</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30" t="s">
        <v>494</v>
      </c>
      <c r="H21" s="1131"/>
      <c r="I21" s="1131"/>
      <c r="J21" s="1132"/>
      <c r="K21" s="280">
        <v>16.920000000000002</v>
      </c>
      <c r="L21" s="281">
        <v>15.11</v>
      </c>
      <c r="M21" s="282">
        <v>1.81</v>
      </c>
      <c r="N21" s="249"/>
      <c r="O21" s="283"/>
      <c r="P21" s="279"/>
    </row>
    <row r="22" spans="1:16" s="284" customFormat="1">
      <c r="A22" s="279"/>
      <c r="B22" s="249"/>
      <c r="C22" s="249"/>
      <c r="D22" s="249"/>
      <c r="E22" s="249"/>
      <c r="F22" s="249"/>
      <c r="G22" s="1130" t="s">
        <v>495</v>
      </c>
      <c r="H22" s="1131"/>
      <c r="I22" s="1131"/>
      <c r="J22" s="1132"/>
      <c r="K22" s="285">
        <v>98.1</v>
      </c>
      <c r="L22" s="286">
        <v>96.1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476</v>
      </c>
      <c r="L30" s="254"/>
      <c r="M30" s="255" t="s">
        <v>477</v>
      </c>
      <c r="N30" s="256"/>
    </row>
    <row r="31" spans="1:16">
      <c r="A31" s="248"/>
      <c r="B31" s="244"/>
      <c r="C31" s="244"/>
      <c r="D31" s="244"/>
      <c r="E31" s="244"/>
      <c r="F31" s="244"/>
      <c r="G31" s="257"/>
      <c r="H31" s="258"/>
      <c r="I31" s="258"/>
      <c r="J31" s="259"/>
      <c r="K31" s="1120"/>
      <c r="L31" s="260" t="s">
        <v>478</v>
      </c>
      <c r="M31" s="261" t="s">
        <v>479</v>
      </c>
      <c r="N31" s="262" t="s">
        <v>480</v>
      </c>
    </row>
    <row r="32" spans="1:16" ht="27" customHeight="1">
      <c r="A32" s="248"/>
      <c r="B32" s="244"/>
      <c r="C32" s="244"/>
      <c r="D32" s="244"/>
      <c r="E32" s="244"/>
      <c r="F32" s="244"/>
      <c r="G32" s="1121" t="s">
        <v>499</v>
      </c>
      <c r="H32" s="1122"/>
      <c r="I32" s="1122"/>
      <c r="J32" s="1123"/>
      <c r="K32" s="294">
        <v>607620</v>
      </c>
      <c r="L32" s="294">
        <v>110537</v>
      </c>
      <c r="M32" s="295">
        <v>102348</v>
      </c>
      <c r="N32" s="296">
        <v>8</v>
      </c>
    </row>
    <row r="33" spans="1:16" ht="13.5" customHeight="1">
      <c r="A33" s="248"/>
      <c r="B33" s="244"/>
      <c r="C33" s="244"/>
      <c r="D33" s="244"/>
      <c r="E33" s="244"/>
      <c r="F33" s="244"/>
      <c r="G33" s="1121" t="s">
        <v>500</v>
      </c>
      <c r="H33" s="1122"/>
      <c r="I33" s="1122"/>
      <c r="J33" s="1123"/>
      <c r="K33" s="294" t="s">
        <v>485</v>
      </c>
      <c r="L33" s="294" t="s">
        <v>485</v>
      </c>
      <c r="M33" s="295" t="s">
        <v>485</v>
      </c>
      <c r="N33" s="296" t="s">
        <v>485</v>
      </c>
    </row>
    <row r="34" spans="1:16" ht="27" customHeight="1">
      <c r="A34" s="248"/>
      <c r="B34" s="244"/>
      <c r="C34" s="244"/>
      <c r="D34" s="244"/>
      <c r="E34" s="244"/>
      <c r="F34" s="244"/>
      <c r="G34" s="1121" t="s">
        <v>501</v>
      </c>
      <c r="H34" s="1122"/>
      <c r="I34" s="1122"/>
      <c r="J34" s="1123"/>
      <c r="K34" s="294" t="s">
        <v>485</v>
      </c>
      <c r="L34" s="294" t="s">
        <v>485</v>
      </c>
      <c r="M34" s="295">
        <v>242</v>
      </c>
      <c r="N34" s="296" t="s">
        <v>485</v>
      </c>
    </row>
    <row r="35" spans="1:16" ht="27" customHeight="1">
      <c r="A35" s="248"/>
      <c r="B35" s="244"/>
      <c r="C35" s="244"/>
      <c r="D35" s="244"/>
      <c r="E35" s="244"/>
      <c r="F35" s="244"/>
      <c r="G35" s="1121" t="s">
        <v>502</v>
      </c>
      <c r="H35" s="1122"/>
      <c r="I35" s="1122"/>
      <c r="J35" s="1123"/>
      <c r="K35" s="294">
        <v>142683</v>
      </c>
      <c r="L35" s="294">
        <v>25957</v>
      </c>
      <c r="M35" s="295">
        <v>23122</v>
      </c>
      <c r="N35" s="296">
        <v>12.3</v>
      </c>
    </row>
    <row r="36" spans="1:16" ht="27" customHeight="1">
      <c r="A36" s="248"/>
      <c r="B36" s="244"/>
      <c r="C36" s="244"/>
      <c r="D36" s="244"/>
      <c r="E36" s="244"/>
      <c r="F36" s="244"/>
      <c r="G36" s="1121" t="s">
        <v>503</v>
      </c>
      <c r="H36" s="1122"/>
      <c r="I36" s="1122"/>
      <c r="J36" s="1123"/>
      <c r="K36" s="294">
        <v>14719</v>
      </c>
      <c r="L36" s="294">
        <v>2678</v>
      </c>
      <c r="M36" s="295">
        <v>5214</v>
      </c>
      <c r="N36" s="296">
        <v>-48.6</v>
      </c>
    </row>
    <row r="37" spans="1:16" ht="13.5" customHeight="1">
      <c r="A37" s="248"/>
      <c r="B37" s="244"/>
      <c r="C37" s="244"/>
      <c r="D37" s="244"/>
      <c r="E37" s="244"/>
      <c r="F37" s="244"/>
      <c r="G37" s="1121" t="s">
        <v>504</v>
      </c>
      <c r="H37" s="1122"/>
      <c r="I37" s="1122"/>
      <c r="J37" s="1123"/>
      <c r="K37" s="294">
        <v>2667</v>
      </c>
      <c r="L37" s="294">
        <v>485</v>
      </c>
      <c r="M37" s="295">
        <v>1563</v>
      </c>
      <c r="N37" s="296">
        <v>-69</v>
      </c>
    </row>
    <row r="38" spans="1:16" ht="27" customHeight="1">
      <c r="A38" s="248"/>
      <c r="B38" s="244"/>
      <c r="C38" s="244"/>
      <c r="D38" s="244"/>
      <c r="E38" s="244"/>
      <c r="F38" s="244"/>
      <c r="G38" s="1124" t="s">
        <v>505</v>
      </c>
      <c r="H38" s="1125"/>
      <c r="I38" s="1125"/>
      <c r="J38" s="1126"/>
      <c r="K38" s="297">
        <v>182</v>
      </c>
      <c r="L38" s="297">
        <v>33</v>
      </c>
      <c r="M38" s="298">
        <v>19</v>
      </c>
      <c r="N38" s="299">
        <v>73.7</v>
      </c>
      <c r="O38" s="293"/>
    </row>
    <row r="39" spans="1:16">
      <c r="A39" s="248"/>
      <c r="B39" s="244"/>
      <c r="C39" s="244"/>
      <c r="D39" s="244"/>
      <c r="E39" s="244"/>
      <c r="F39" s="244"/>
      <c r="G39" s="1124" t="s">
        <v>506</v>
      </c>
      <c r="H39" s="1125"/>
      <c r="I39" s="1125"/>
      <c r="J39" s="1126"/>
      <c r="K39" s="300">
        <v>-42061</v>
      </c>
      <c r="L39" s="300">
        <v>-7652</v>
      </c>
      <c r="M39" s="301">
        <v>-4672</v>
      </c>
      <c r="N39" s="302">
        <v>63.8</v>
      </c>
      <c r="O39" s="293"/>
    </row>
    <row r="40" spans="1:16" ht="27" customHeight="1">
      <c r="A40" s="248"/>
      <c r="B40" s="244"/>
      <c r="C40" s="244"/>
      <c r="D40" s="244"/>
      <c r="E40" s="244"/>
      <c r="F40" s="244"/>
      <c r="G40" s="1121" t="s">
        <v>507</v>
      </c>
      <c r="H40" s="1122"/>
      <c r="I40" s="1122"/>
      <c r="J40" s="1123"/>
      <c r="K40" s="300">
        <v>-562815</v>
      </c>
      <c r="L40" s="300">
        <v>-102386</v>
      </c>
      <c r="M40" s="301">
        <v>-92903</v>
      </c>
      <c r="N40" s="302">
        <v>10.199999999999999</v>
      </c>
      <c r="O40" s="293"/>
    </row>
    <row r="41" spans="1:16">
      <c r="A41" s="248"/>
      <c r="B41" s="244"/>
      <c r="C41" s="244"/>
      <c r="D41" s="244"/>
      <c r="E41" s="244"/>
      <c r="F41" s="244"/>
      <c r="G41" s="1127" t="s">
        <v>278</v>
      </c>
      <c r="H41" s="1128"/>
      <c r="I41" s="1128"/>
      <c r="J41" s="1129"/>
      <c r="K41" s="294">
        <v>162995</v>
      </c>
      <c r="L41" s="300">
        <v>29652</v>
      </c>
      <c r="M41" s="301">
        <v>34934</v>
      </c>
      <c r="N41" s="302">
        <v>-15.1</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476</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1493954</v>
      </c>
      <c r="J51" s="320">
        <v>258738</v>
      </c>
      <c r="K51" s="321">
        <v>81.3</v>
      </c>
      <c r="L51" s="322">
        <v>146140</v>
      </c>
      <c r="M51" s="323">
        <v>-24.1</v>
      </c>
      <c r="N51" s="324">
        <v>105.4</v>
      </c>
    </row>
    <row r="52" spans="1:14">
      <c r="A52" s="248"/>
      <c r="B52" s="244"/>
      <c r="C52" s="244"/>
      <c r="D52" s="244"/>
      <c r="E52" s="244"/>
      <c r="F52" s="244"/>
      <c r="G52" s="325"/>
      <c r="H52" s="326" t="s">
        <v>518</v>
      </c>
      <c r="I52" s="327">
        <v>320909</v>
      </c>
      <c r="J52" s="328">
        <v>55578</v>
      </c>
      <c r="K52" s="329">
        <v>-4.4000000000000004</v>
      </c>
      <c r="L52" s="330">
        <v>75451</v>
      </c>
      <c r="M52" s="331">
        <v>-8.1999999999999993</v>
      </c>
      <c r="N52" s="332">
        <v>3.8</v>
      </c>
    </row>
    <row r="53" spans="1:14">
      <c r="A53" s="248"/>
      <c r="B53" s="244"/>
      <c r="C53" s="244"/>
      <c r="D53" s="244"/>
      <c r="E53" s="244"/>
      <c r="F53" s="244"/>
      <c r="G53" s="310" t="s">
        <v>519</v>
      </c>
      <c r="H53" s="311"/>
      <c r="I53" s="319">
        <v>743188</v>
      </c>
      <c r="J53" s="320">
        <v>128092</v>
      </c>
      <c r="K53" s="321">
        <v>-50.5</v>
      </c>
      <c r="L53" s="322">
        <v>146641</v>
      </c>
      <c r="M53" s="323">
        <v>0.3</v>
      </c>
      <c r="N53" s="324">
        <v>-50.8</v>
      </c>
    </row>
    <row r="54" spans="1:14">
      <c r="A54" s="248"/>
      <c r="B54" s="244"/>
      <c r="C54" s="244"/>
      <c r="D54" s="244"/>
      <c r="E54" s="244"/>
      <c r="F54" s="244"/>
      <c r="G54" s="325"/>
      <c r="H54" s="326" t="s">
        <v>518</v>
      </c>
      <c r="I54" s="327">
        <v>455048</v>
      </c>
      <c r="J54" s="328">
        <v>78430</v>
      </c>
      <c r="K54" s="329">
        <v>41.1</v>
      </c>
      <c r="L54" s="330">
        <v>68142</v>
      </c>
      <c r="M54" s="331">
        <v>-9.6999999999999993</v>
      </c>
      <c r="N54" s="332">
        <v>50.8</v>
      </c>
    </row>
    <row r="55" spans="1:14">
      <c r="A55" s="248"/>
      <c r="B55" s="244"/>
      <c r="C55" s="244"/>
      <c r="D55" s="244"/>
      <c r="E55" s="244"/>
      <c r="F55" s="244"/>
      <c r="G55" s="310" t="s">
        <v>520</v>
      </c>
      <c r="H55" s="311"/>
      <c r="I55" s="319">
        <v>884467</v>
      </c>
      <c r="J55" s="320">
        <v>153981</v>
      </c>
      <c r="K55" s="321">
        <v>20.2</v>
      </c>
      <c r="L55" s="322">
        <v>174587</v>
      </c>
      <c r="M55" s="323">
        <v>19.100000000000001</v>
      </c>
      <c r="N55" s="324">
        <v>1.1000000000000001</v>
      </c>
    </row>
    <row r="56" spans="1:14">
      <c r="A56" s="248"/>
      <c r="B56" s="244"/>
      <c r="C56" s="244"/>
      <c r="D56" s="244"/>
      <c r="E56" s="244"/>
      <c r="F56" s="244"/>
      <c r="G56" s="325"/>
      <c r="H56" s="326" t="s">
        <v>518</v>
      </c>
      <c r="I56" s="327">
        <v>433465</v>
      </c>
      <c r="J56" s="328">
        <v>75464</v>
      </c>
      <c r="K56" s="329">
        <v>-3.8</v>
      </c>
      <c r="L56" s="330">
        <v>79695</v>
      </c>
      <c r="M56" s="331">
        <v>17</v>
      </c>
      <c r="N56" s="332">
        <v>-20.8</v>
      </c>
    </row>
    <row r="57" spans="1:14">
      <c r="A57" s="248"/>
      <c r="B57" s="244"/>
      <c r="C57" s="244"/>
      <c r="D57" s="244"/>
      <c r="E57" s="244"/>
      <c r="F57" s="244"/>
      <c r="G57" s="310" t="s">
        <v>521</v>
      </c>
      <c r="H57" s="311"/>
      <c r="I57" s="319">
        <v>1284184</v>
      </c>
      <c r="J57" s="320">
        <v>227531</v>
      </c>
      <c r="K57" s="321">
        <v>47.8</v>
      </c>
      <c r="L57" s="322">
        <v>175675</v>
      </c>
      <c r="M57" s="323">
        <v>0.6</v>
      </c>
      <c r="N57" s="324">
        <v>47.2</v>
      </c>
    </row>
    <row r="58" spans="1:14">
      <c r="A58" s="248"/>
      <c r="B58" s="244"/>
      <c r="C58" s="244"/>
      <c r="D58" s="244"/>
      <c r="E58" s="244"/>
      <c r="F58" s="244"/>
      <c r="G58" s="325"/>
      <c r="H58" s="326" t="s">
        <v>518</v>
      </c>
      <c r="I58" s="327">
        <v>400348</v>
      </c>
      <c r="J58" s="328">
        <v>70933</v>
      </c>
      <c r="K58" s="329">
        <v>-6</v>
      </c>
      <c r="L58" s="330">
        <v>87698</v>
      </c>
      <c r="M58" s="331">
        <v>10</v>
      </c>
      <c r="N58" s="332">
        <v>-16</v>
      </c>
    </row>
    <row r="59" spans="1:14">
      <c r="A59" s="248"/>
      <c r="B59" s="244"/>
      <c r="C59" s="244"/>
      <c r="D59" s="244"/>
      <c r="E59" s="244"/>
      <c r="F59" s="244"/>
      <c r="G59" s="310" t="s">
        <v>522</v>
      </c>
      <c r="H59" s="311"/>
      <c r="I59" s="319">
        <v>1293177</v>
      </c>
      <c r="J59" s="320">
        <v>235251</v>
      </c>
      <c r="K59" s="321">
        <v>3.4</v>
      </c>
      <c r="L59" s="322">
        <v>162193</v>
      </c>
      <c r="M59" s="323">
        <v>-7.7</v>
      </c>
      <c r="N59" s="324">
        <v>11.1</v>
      </c>
    </row>
    <row r="60" spans="1:14">
      <c r="A60" s="248"/>
      <c r="B60" s="244"/>
      <c r="C60" s="244"/>
      <c r="D60" s="244"/>
      <c r="E60" s="244"/>
      <c r="F60" s="244"/>
      <c r="G60" s="325"/>
      <c r="H60" s="326" t="s">
        <v>518</v>
      </c>
      <c r="I60" s="333">
        <v>248113</v>
      </c>
      <c r="J60" s="328">
        <v>45136</v>
      </c>
      <c r="K60" s="329">
        <v>-36.4</v>
      </c>
      <c r="L60" s="330">
        <v>79985</v>
      </c>
      <c r="M60" s="331">
        <v>-8.8000000000000007</v>
      </c>
      <c r="N60" s="332">
        <v>-27.6</v>
      </c>
    </row>
    <row r="61" spans="1:14">
      <c r="A61" s="248"/>
      <c r="B61" s="244"/>
      <c r="C61" s="244"/>
      <c r="D61" s="244"/>
      <c r="E61" s="244"/>
      <c r="F61" s="244"/>
      <c r="G61" s="310" t="s">
        <v>523</v>
      </c>
      <c r="H61" s="334"/>
      <c r="I61" s="335">
        <v>1139794</v>
      </c>
      <c r="J61" s="336">
        <v>200719</v>
      </c>
      <c r="K61" s="337">
        <v>20.399999999999999</v>
      </c>
      <c r="L61" s="338">
        <v>161047</v>
      </c>
      <c r="M61" s="339">
        <v>-2.4</v>
      </c>
      <c r="N61" s="324">
        <v>22.8</v>
      </c>
    </row>
    <row r="62" spans="1:14">
      <c r="A62" s="248"/>
      <c r="B62" s="244"/>
      <c r="C62" s="244"/>
      <c r="D62" s="244"/>
      <c r="E62" s="244"/>
      <c r="F62" s="244"/>
      <c r="G62" s="325"/>
      <c r="H62" s="326" t="s">
        <v>518</v>
      </c>
      <c r="I62" s="327">
        <v>371577</v>
      </c>
      <c r="J62" s="328">
        <v>65108</v>
      </c>
      <c r="K62" s="329">
        <v>-1.9</v>
      </c>
      <c r="L62" s="330">
        <v>78194</v>
      </c>
      <c r="M62" s="331">
        <v>0.1</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R85" sqref="R8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R85" sqref="R8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8" zoomScaleSheetLayoutView="100" workbookViewId="0">
      <selection activeCell="R85" sqref="R8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44.52</v>
      </c>
      <c r="G47" s="12">
        <v>46.88</v>
      </c>
      <c r="H47" s="12">
        <v>47.15</v>
      </c>
      <c r="I47" s="12">
        <v>51.28</v>
      </c>
      <c r="J47" s="13">
        <v>59.64</v>
      </c>
    </row>
    <row r="48" spans="2:10" ht="57.75" customHeight="1">
      <c r="B48" s="14"/>
      <c r="C48" s="1141" t="s">
        <v>4</v>
      </c>
      <c r="D48" s="1141"/>
      <c r="E48" s="1142"/>
      <c r="F48" s="15">
        <v>3.75</v>
      </c>
      <c r="G48" s="16">
        <v>3.34</v>
      </c>
      <c r="H48" s="16">
        <v>3.61</v>
      </c>
      <c r="I48" s="16">
        <v>5.05</v>
      </c>
      <c r="J48" s="17">
        <v>4.9800000000000004</v>
      </c>
    </row>
    <row r="49" spans="2:10" ht="57.75" customHeight="1" thickBot="1">
      <c r="B49" s="18"/>
      <c r="C49" s="1143" t="s">
        <v>5</v>
      </c>
      <c r="D49" s="1143"/>
      <c r="E49" s="1144"/>
      <c r="F49" s="19">
        <v>2.12</v>
      </c>
      <c r="G49" s="20">
        <v>3.87</v>
      </c>
      <c r="H49" s="20">
        <v>0.96</v>
      </c>
      <c r="I49" s="20">
        <v>3.27</v>
      </c>
      <c r="J49" s="21">
        <v>9.84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前 亜八子</cp:lastModifiedBy>
  <cp:lastPrinted>2017-02-21T04:52:51Z</cp:lastPrinted>
  <dcterms:created xsi:type="dcterms:W3CDTF">2017-02-15T14:51:13Z</dcterms:created>
  <dcterms:modified xsi:type="dcterms:W3CDTF">2017-03-02T04:25:17Z</dcterms:modified>
</cp:coreProperties>
</file>