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共有フォルダー\saromafile\建設課\業務係\調査・報告関連(道・振興局外）\R6\20250204 公営企業に係る経営比較分析表（令和5年度決算）の分析等について（R7.2.6正午〆）\"/>
    </mc:Choice>
  </mc:AlternateContent>
  <workbookProtection workbookAlgorithmName="SHA-512" workbookHashValue="hEouQy43fE6S9+T9IQ7ZG4E7jvEVEoDDEniuEYDd9oDY0e1B21YH+TQn+ogR3hdWilmRQnKFmH/hG/CLVSr/rg==" workbookSaltValue="m0YIn5qSCjSvKN+Yp/BDWw=="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<sst xmlns="http://schemas.openxmlformats.org/spreadsheetml/2006/main" count="319" uniqueCount="117">
  <si>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</si>
  <si>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</si>
  <si>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</si>
  <si>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</si>
  <si>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</si>
  <si>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</si>
  <si>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</si>
  <si>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</si>
  <si>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</si>
  <si>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</si>
  <si>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</si>
  <si>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</si>
  <si>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</si>
  <si>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</si>
  <si>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</si>
  <si>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</si>
  <si>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</si>
  <si>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</si>
  <si>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</si>
  <si>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</si>
  <si>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</si>
  <si>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</si>
  <si>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</si>
  <si>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</si>
  <si>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</si>
  <si>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</si>
  <si>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</si>
  <si>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</si>
  <si>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</si>
  <si>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</si>
  <si>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</si>
  <si>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</si>
  <si>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</si>
  <si>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</si>
  <si>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</si>
  <si>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</si>
  <si>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</si>
  <si>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</si>
  <si>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</si>
  <si>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</si>
  <si>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</si>
  <si>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</si>
  <si>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</si>
  <si>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</si>
  <si>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</si>
  <si>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</si>
  <si>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</si>
  <si>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</si>
  <si>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</si>
  <si>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</si>
  <si>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</si>
  <si>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</si>
  <si>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</si>
  <si>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</si>
  <si>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</si>
  <si>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</si>
  <si>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</si>
  <si>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</si>
  <si>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</si>
  <si>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</si>
  <si>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</si>
  <si>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</si>
  <si>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</si>
  <si>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</si>
  <si>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</si>
  <si>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</si>
  <si>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</si>
  <si>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</si>
  <si>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</si>
  <si>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</si>
  <si>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</si>
  <si>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</si>
  <si>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</si>
  <si>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</si>
  <si>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</si>
  <si>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</si>
  <si>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</si>
  <si>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</si>
  <si>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</si>
  <si>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</si>
  <si>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</si>
  <si>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</si>
  <si>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</si>
  <si>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</si>
  <si>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</si>
  <si>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</si>
  <si>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</si>
  <si>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</si>
  <si>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</si>
  <si>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</si>
  <si>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</si>
  <si>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</si>
  <si>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</si>
  <si>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</si>
  <si>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</si>
  <si>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</si>
  <si>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佐呂間町</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</si>
  <si>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</si>
  <si>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</si>
  <si>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</si>
  <si>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</si>
  <si>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</si>
  <si>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</si>
  <si>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</si>
  <si>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</si>
  <si>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</si>
  <si>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</si>
  <si>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</si>
  <si>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</si>
  <si>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</si>
  <si>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</si>
  <si>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</si>
  <si>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</si>
  <si>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</si>
  <si>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r>
      <rPr>
        <sz val="11"/>
        <rFont val="ＭＳ ゴシック"/>
        <family val="3"/>
        <charset val="128"/>
      </rPr>
      <t>　類似団体と比較して経常収支比率及び経費回収率ともに平均を下回っている。累積欠損金比率についは類似団体平均を下回ってはいるが、累積欠損金自体は発生してしまっている。また汚水処理原価は類似団体平均よりも420.48円上回っている。これらの状況から経営の状況は健全とは言えない状況であり、同じ公共下水道事業会計で運営している特定環境保全公共下水道事業の黒字や一般会計からの補助金に依存して経営が維持されていることが分かる。
　債務の状況について、流動率は49.72％と100％を大きく下回っているが流動負債の大半は建設改良に充てる企業債であり、企業債の借入に際しては元利償還に対して有利な交付税措置を受けられる過疎対策事業費債を最大限活用しており、一概に支払い能力が不足しているとは考えていない。建設当時に借入した企業債の残高は減少傾向にあったが、令和4年度から老朽化した設備の更新事業を実施している影響もあり、企業債残高対事業規模比率について類似団体平均値を大きく上回っており、企業債の借入残高は当分の間、現状の水準で推移する見込みである。</t>
    </r>
    <r>
      <rPr>
        <sz val="11"/>
        <color rgb="FFFF0000"/>
        <rFont val="ＭＳ ゴシック"/>
        <family val="3"/>
        <charset val="128"/>
      </rPr>
      <t xml:space="preserve">
　</t>
    </r>
    <r>
      <rPr>
        <sz val="11"/>
        <rFont val="ＭＳ ゴシック"/>
        <family val="3"/>
        <charset val="128"/>
      </rPr>
      <t>施設利用率は類似団体平均値よりも11.83％下回り、水洗化率も類似団体平均値より14.1％下回っていることから、処理能力に対し使用者が少ない状況となっている。しかし漁業集落ではコロナ禍が落ち着いてから水産加工業に従事する外国人実習生が戻ってきており、実習生向けの集合住宅の新規建設などで、人口減少の影響は緩やかとなっている。</t>
    </r>
    <rPh sb="1" eb="3">
      <t>ルイジ</t>
    </rPh>
    <rPh sb="3" eb="5">
      <t>ダンタイ</t>
    </rPh>
    <rPh sb="6" eb="8">
      <t>ヒカク</t>
    </rPh>
    <rPh sb="10" eb="12">
      <t>ケイジョウ</t>
    </rPh>
    <rPh sb="16" eb="17">
      <t>オヨ</t>
    </rPh>
    <rPh sb="18" eb="20">
      <t>ケイヒ</t>
    </rPh>
    <rPh sb="20" eb="22">
      <t>カイシュウ</t>
    </rPh>
    <rPh sb="22" eb="23">
      <t>リツ</t>
    </rPh>
    <rPh sb="26" eb="28">
      <t>ヘイキン</t>
    </rPh>
    <rPh sb="29" eb="31">
      <t>シタマワ</t>
    </rPh>
    <rPh sb="36" eb="38">
      <t>ルイセキ</t>
    </rPh>
    <rPh sb="38" eb="40">
      <t>ケッソン</t>
    </rPh>
    <rPh sb="40" eb="41">
      <t>キン</t>
    </rPh>
    <rPh sb="41" eb="43">
      <t>ヒリツ</t>
    </rPh>
    <rPh sb="47" eb="49">
      <t>ルイジ</t>
    </rPh>
    <rPh sb="49" eb="51">
      <t>ダンタイ</t>
    </rPh>
    <rPh sb="51" eb="53">
      <t>ヘイキン</t>
    </rPh>
    <rPh sb="54" eb="56">
      <t>シタマワ</t>
    </rPh>
    <rPh sb="68" eb="70">
      <t>ジタイ</t>
    </rPh>
    <rPh sb="84" eb="86">
      <t>オスイ</t>
    </rPh>
    <rPh sb="86" eb="88">
      <t>ショリ</t>
    </rPh>
    <rPh sb="88" eb="90">
      <t>ゲンカ</t>
    </rPh>
    <rPh sb="91" eb="93">
      <t>ルイジ</t>
    </rPh>
    <rPh sb="93" eb="95">
      <t>ダンタイ</t>
    </rPh>
    <rPh sb="95" eb="97">
      <t>ヘイキン</t>
    </rPh>
    <rPh sb="106" eb="107">
      <t>エン</t>
    </rPh>
    <rPh sb="107" eb="109">
      <t>ウワマワ</t>
    </rPh>
    <rPh sb="118" eb="120">
      <t>ジョウキョウ</t>
    </rPh>
    <rPh sb="122" eb="124">
      <t>ケイエイ</t>
    </rPh>
    <rPh sb="125" eb="127">
      <t>ジョウキョウ</t>
    </rPh>
    <rPh sb="128" eb="130">
      <t>ケンゼン</t>
    </rPh>
    <rPh sb="132" eb="133">
      <t>イ</t>
    </rPh>
    <rPh sb="136" eb="138">
      <t>ジョウキョウ</t>
    </rPh>
    <rPh sb="142" eb="143">
      <t>オナ</t>
    </rPh>
    <rPh sb="144" eb="146">
      <t>コウキョウ</t>
    </rPh>
    <rPh sb="146" eb="149">
      <t>ゲスイドウ</t>
    </rPh>
    <rPh sb="149" eb="151">
      <t>ジギョウ</t>
    </rPh>
    <rPh sb="151" eb="153">
      <t>カイケイ</t>
    </rPh>
    <rPh sb="154" eb="156">
      <t>ウンエイ</t>
    </rPh>
    <rPh sb="160" eb="162">
      <t>トクテイ</t>
    </rPh>
    <rPh sb="162" eb="164">
      <t>カンキョウ</t>
    </rPh>
    <rPh sb="164" eb="166">
      <t>ホゼン</t>
    </rPh>
    <rPh sb="166" eb="168">
      <t>コウキョウ</t>
    </rPh>
    <rPh sb="168" eb="171">
      <t>ゲスイドウ</t>
    </rPh>
    <rPh sb="171" eb="173">
      <t>ジギョウ</t>
    </rPh>
    <rPh sb="174" eb="176">
      <t>クロジ</t>
    </rPh>
    <rPh sb="177" eb="179">
      <t>イッパン</t>
    </rPh>
    <rPh sb="179" eb="181">
      <t>カイケイ</t>
    </rPh>
    <rPh sb="184" eb="187">
      <t>ホジョキン</t>
    </rPh>
    <rPh sb="188" eb="190">
      <t>イゾン</t>
    </rPh>
    <rPh sb="192" eb="194">
      <t>ケイエイ</t>
    </rPh>
    <rPh sb="195" eb="197">
      <t>イジ</t>
    </rPh>
    <rPh sb="205" eb="206">
      <t>ワ</t>
    </rPh>
    <rPh sb="211" eb="213">
      <t>サイム</t>
    </rPh>
    <rPh sb="214" eb="216">
      <t>ジョウキョウ</t>
    </rPh>
    <rPh sb="221" eb="223">
      <t>リュウドウ</t>
    </rPh>
    <rPh sb="223" eb="224">
      <t>リツ</t>
    </rPh>
    <rPh sb="237" eb="238">
      <t>オオ</t>
    </rPh>
    <rPh sb="240" eb="242">
      <t>シタマワ</t>
    </rPh>
    <rPh sb="247" eb="249">
      <t>リュウドウ</t>
    </rPh>
    <rPh sb="249" eb="251">
      <t>フサイ</t>
    </rPh>
    <rPh sb="252" eb="254">
      <t>タイハン</t>
    </rPh>
    <rPh sb="255" eb="257">
      <t>ケンセツ</t>
    </rPh>
    <rPh sb="257" eb="259">
      <t>カイリョウ</t>
    </rPh>
    <rPh sb="260" eb="261">
      <t>ア</t>
    </rPh>
    <rPh sb="263" eb="265">
      <t>キギョウ</t>
    </rPh>
    <rPh sb="265" eb="266">
      <t>サイ</t>
    </rPh>
    <rPh sb="270" eb="272">
      <t>キギョウ</t>
    </rPh>
    <rPh sb="272" eb="273">
      <t>サイ</t>
    </rPh>
    <rPh sb="274" eb="276">
      <t>カリイレ</t>
    </rPh>
    <rPh sb="277" eb="278">
      <t>サイ</t>
    </rPh>
    <rPh sb="281" eb="283">
      <t>ガンリ</t>
    </rPh>
    <rPh sb="283" eb="285">
      <t>ショウカン</t>
    </rPh>
    <rPh sb="286" eb="287">
      <t>タイ</t>
    </rPh>
    <rPh sb="289" eb="291">
      <t>ユウリ</t>
    </rPh>
    <rPh sb="292" eb="295">
      <t>コウフゼイ</t>
    </rPh>
    <rPh sb="295" eb="297">
      <t>ソチ</t>
    </rPh>
    <rPh sb="298" eb="299">
      <t>ウ</t>
    </rPh>
    <rPh sb="303" eb="305">
      <t>カソ</t>
    </rPh>
    <rPh sb="305" eb="307">
      <t>タイサク</t>
    </rPh>
    <rPh sb="307" eb="309">
      <t>ジギョウ</t>
    </rPh>
    <rPh sb="309" eb="310">
      <t>ヒ</t>
    </rPh>
    <rPh sb="310" eb="311">
      <t>サイ</t>
    </rPh>
    <rPh sb="312" eb="315">
      <t>サイダイゲン</t>
    </rPh>
    <rPh sb="315" eb="317">
      <t>カツヨウ</t>
    </rPh>
    <rPh sb="322" eb="324">
      <t>イチガイ</t>
    </rPh>
    <rPh sb="325" eb="327">
      <t>シハラ</t>
    </rPh>
    <rPh sb="328" eb="330">
      <t>ノウリョク</t>
    </rPh>
    <rPh sb="331" eb="333">
      <t>フソク</t>
    </rPh>
    <rPh sb="339" eb="340">
      <t>カンガ</t>
    </rPh>
    <rPh sb="346" eb="348">
      <t>ケンセツ</t>
    </rPh>
    <rPh sb="348" eb="350">
      <t>トウジ</t>
    </rPh>
    <rPh sb="351" eb="353">
      <t>カリイレ</t>
    </rPh>
    <rPh sb="355" eb="357">
      <t>キギョウ</t>
    </rPh>
    <rPh sb="357" eb="358">
      <t>サイ</t>
    </rPh>
    <rPh sb="359" eb="361">
      <t>ザンダカ</t>
    </rPh>
    <rPh sb="372" eb="374">
      <t>レイワ</t>
    </rPh>
    <rPh sb="375" eb="377">
      <t>ネンド</t>
    </rPh>
    <rPh sb="379" eb="382">
      <t>ロウキュウカ</t>
    </rPh>
    <rPh sb="384" eb="386">
      <t>セツビ</t>
    </rPh>
    <rPh sb="387" eb="389">
      <t>コウシン</t>
    </rPh>
    <rPh sb="389" eb="391">
      <t>ジギョウ</t>
    </rPh>
    <rPh sb="392" eb="394">
      <t>ジッシ</t>
    </rPh>
    <rPh sb="398" eb="400">
      <t>エイキョウ</t>
    </rPh>
    <rPh sb="404" eb="406">
      <t>キギョウ</t>
    </rPh>
    <rPh sb="406" eb="407">
      <t>サイ</t>
    </rPh>
    <rPh sb="407" eb="409">
      <t>ザンダカ</t>
    </rPh>
    <rPh sb="428" eb="429">
      <t>オオ</t>
    </rPh>
    <rPh sb="431" eb="433">
      <t>ウワマワ</t>
    </rPh>
    <rPh sb="438" eb="440">
      <t>キギョウ</t>
    </rPh>
    <rPh sb="440" eb="441">
      <t>サイ</t>
    </rPh>
    <rPh sb="442" eb="444">
      <t>カリイレ</t>
    </rPh>
    <rPh sb="444" eb="446">
      <t>ザンダカ</t>
    </rPh>
    <rPh sb="447" eb="449">
      <t>トウブン</t>
    </rPh>
    <rPh sb="450" eb="451">
      <t>アイダ</t>
    </rPh>
    <rPh sb="452" eb="454">
      <t>ゲンジョウ</t>
    </rPh>
    <rPh sb="455" eb="457">
      <t>スイジュン</t>
    </rPh>
    <rPh sb="458" eb="460">
      <t>スイイ</t>
    </rPh>
    <rPh sb="462" eb="464">
      <t>ミコ</t>
    </rPh>
    <rPh sb="493" eb="494">
      <t>シタ</t>
    </rPh>
    <rPh sb="534" eb="537">
      <t>シヨウシャ</t>
    </rPh>
    <rPh sb="538" eb="539">
      <t>スク</t>
    </rPh>
    <rPh sb="553" eb="555">
      <t>ギョギョウ</t>
    </rPh>
    <rPh sb="555" eb="557">
      <t>シュウラク</t>
    </rPh>
    <rPh sb="562" eb="563">
      <t>カ</t>
    </rPh>
    <rPh sb="564" eb="565">
      <t>オ</t>
    </rPh>
    <rPh sb="566" eb="567">
      <t>ツ</t>
    </rPh>
    <rPh sb="577" eb="579">
      <t>ジュウジ</t>
    </rPh>
    <rPh sb="581" eb="583">
      <t>ガイコク</t>
    </rPh>
    <rPh sb="583" eb="584">
      <t>ジン</t>
    </rPh>
    <rPh sb="584" eb="587">
      <t>ジッシュウセイ</t>
    </rPh>
    <rPh sb="588" eb="589">
      <t>モド</t>
    </rPh>
    <rPh sb="596" eb="599">
      <t>ジッシュウセイ</t>
    </rPh>
    <rPh sb="599" eb="600">
      <t>ム</t>
    </rPh>
    <rPh sb="602" eb="604">
      <t>シュウゴウ</t>
    </rPh>
    <rPh sb="604" eb="606">
      <t>ジュウタク</t>
    </rPh>
    <rPh sb="607" eb="609">
      <t>シンキ</t>
    </rPh>
    <rPh sb="609" eb="611">
      <t>ケンセツ</t>
    </rPh>
    <rPh sb="615" eb="617">
      <t>ジンコウ</t>
    </rPh>
    <rPh sb="617" eb="619">
      <t>ゲンショウ</t>
    </rPh>
    <rPh sb="620" eb="622">
      <t>エイキョウ</t>
    </rPh>
    <rPh sb="623" eb="624">
      <t>ユル</t>
    </rPh>
    <phoneticPr fontId="4"/>
  </si>
  <si>
    <t>　類似団体平均値と比較すると経費回収率及び汚水処理原価の改善に向けた対策が必要であり、老朽化した施設の更新事業を実施しているため企業債残高の減少も見込めないなど、経営が健全とは言えない状況である。
　効率性に関しては類似団体平均値よりも施設利用率及び水洗化率ともに低く、処理能力に余剰がある状況であるが、老朽化した施設については計画的に更新する必要があり、今後の施設の稼働見込と施設更新のバランスを検討する必要がある。
　全体的に経営は厳しい状況であるが、漁集排水事業は町の基幹産業である水産業の基盤であるサロマ湖の環境保全のため導入されており、今後も継続していく必要があるため、令和7年度中に実施予定の経営戦略の改定などを通じて、今後も経営の改善に努めていく。</t>
    <rPh sb="43" eb="45">
      <t>ロウキュウ</t>
    </rPh>
    <rPh sb="56" eb="58">
      <t>ジッシ</t>
    </rPh>
    <rPh sb="64" eb="66">
      <t>キギョウ</t>
    </rPh>
    <rPh sb="66" eb="67">
      <t>サイ</t>
    </rPh>
    <rPh sb="67" eb="69">
      <t>ザンダカ</t>
    </rPh>
    <rPh sb="70" eb="72">
      <t>ゲンショウ</t>
    </rPh>
    <rPh sb="73" eb="75">
      <t>ミコ</t>
    </rPh>
    <rPh sb="123" eb="124">
      <t>オヨ</t>
    </rPh>
    <rPh sb="132" eb="133">
      <t>ヒク</t>
    </rPh>
    <rPh sb="145" eb="147">
      <t>ジョウキョウ</t>
    </rPh>
    <rPh sb="152" eb="155">
      <t>ロウキュウカ</t>
    </rPh>
    <rPh sb="164" eb="167">
      <t>ケイカクテキ</t>
    </rPh>
    <rPh sb="172" eb="174">
      <t>ヒツヨウ</t>
    </rPh>
    <rPh sb="178" eb="180">
      <t>コンゴ</t>
    </rPh>
    <rPh sb="181" eb="183">
      <t>シセツ</t>
    </rPh>
    <rPh sb="184" eb="186">
      <t>カドウ</t>
    </rPh>
    <rPh sb="186" eb="188">
      <t>ミコミ</t>
    </rPh>
    <rPh sb="189" eb="191">
      <t>シセツ</t>
    </rPh>
    <rPh sb="191" eb="193">
      <t>コウシン</t>
    </rPh>
    <rPh sb="199" eb="201">
      <t>ケントウ</t>
    </rPh>
    <rPh sb="203" eb="205">
      <t>ヒツヨウ</t>
    </rPh>
    <rPh sb="211" eb="214">
      <t>ゼンタイテキ</t>
    </rPh>
    <rPh sb="215" eb="217">
      <t>ケイエイ</t>
    </rPh>
    <rPh sb="218" eb="219">
      <t>キビ</t>
    </rPh>
    <rPh sb="221" eb="223">
      <t>ジョウキョウ</t>
    </rPh>
    <rPh sb="230" eb="232">
      <t>ハイスイ</t>
    </rPh>
    <rPh sb="232" eb="234">
      <t>ジギョウ</t>
    </rPh>
    <rPh sb="235" eb="236">
      <t>チョウ</t>
    </rPh>
    <rPh sb="237" eb="239">
      <t>キカン</t>
    </rPh>
    <rPh sb="239" eb="241">
      <t>サンギョウ</t>
    </rPh>
    <rPh sb="244" eb="247">
      <t>スイサンギョウ</t>
    </rPh>
    <rPh sb="248" eb="250">
      <t>キバン</t>
    </rPh>
    <rPh sb="256" eb="257">
      <t>コ</t>
    </rPh>
    <rPh sb="258" eb="260">
      <t>カンキョウ</t>
    </rPh>
    <rPh sb="260" eb="262">
      <t>ホゼン</t>
    </rPh>
    <rPh sb="265" eb="267">
      <t>ドウニュウ</t>
    </rPh>
    <rPh sb="273" eb="275">
      <t>コンゴ</t>
    </rPh>
    <rPh sb="276" eb="278">
      <t>ケイゾク</t>
    </rPh>
    <rPh sb="282" eb="284">
      <t>ヒツヨウ</t>
    </rPh>
    <rPh sb="312" eb="313">
      <t>ツウ</t>
    </rPh>
    <rPh sb="316" eb="318">
      <t>コンゴ</t>
    </rPh>
    <rPh sb="319" eb="321">
      <t>ケイエイ</t>
    </rPh>
    <rPh sb="322" eb="324">
      <t>カイゼン</t>
    </rPh>
    <rPh sb="325" eb="326">
      <t>ツト</t>
    </rPh>
    <phoneticPr fontId="4"/>
  </si>
  <si>
    <t>　漁業集落排水施設は平成13年度～17年度の供用開始のため老朽化が進んでおり、有形固定資産減価償却率は類似団体平均を16.72％上回っているが、令和4年度から施設の延命化を目的として、ストックマネジメント計画に基づく計画的な施設更新を実施している。
　管渠についても平成13年～17年度の供用開始であり、一般的な下水管渠の耐用年数である50年を超過したものはなく、これまで更新を実施していないことから管渠老朽化率及び管渠改善率は共に0.00％となっているが、今後は重要管路の耐震化に向けた計画策定について検討していく予定である。</t>
    <rPh sb="1" eb="3">
      <t>ギョギョウ</t>
    </rPh>
    <rPh sb="3" eb="5">
      <t>シュウラク</t>
    </rPh>
    <rPh sb="5" eb="7">
      <t>ハイスイ</t>
    </rPh>
    <rPh sb="19" eb="21">
      <t>ネンド</t>
    </rPh>
    <rPh sb="39" eb="41">
      <t>ユウケイ</t>
    </rPh>
    <rPh sb="41" eb="43">
      <t>コテイ</t>
    </rPh>
    <rPh sb="43" eb="45">
      <t>シサン</t>
    </rPh>
    <rPh sb="45" eb="47">
      <t>ゲンカ</t>
    </rPh>
    <rPh sb="47" eb="49">
      <t>ショウキャク</t>
    </rPh>
    <rPh sb="49" eb="50">
      <t>リツ</t>
    </rPh>
    <rPh sb="51" eb="53">
      <t>ルイジ</t>
    </rPh>
    <rPh sb="53" eb="55">
      <t>ダンタイ</t>
    </rPh>
    <rPh sb="55" eb="57">
      <t>ヘイキン</t>
    </rPh>
    <rPh sb="64" eb="65">
      <t>ウエ</t>
    </rPh>
    <rPh sb="126" eb="128">
      <t>カンキョ</t>
    </rPh>
    <rPh sb="133" eb="135">
      <t>ヘイセイ</t>
    </rPh>
    <rPh sb="137" eb="138">
      <t>ネン</t>
    </rPh>
    <rPh sb="141" eb="143">
      <t>ネンド</t>
    </rPh>
    <rPh sb="144" eb="146">
      <t>キョウヨウ</t>
    </rPh>
    <rPh sb="146" eb="148">
      <t>カイシ</t>
    </rPh>
    <rPh sb="152" eb="155">
      <t>イッパンテキ</t>
    </rPh>
    <rPh sb="156" eb="158">
      <t>ゲスイ</t>
    </rPh>
    <rPh sb="158" eb="160">
      <t>カンキョ</t>
    </rPh>
    <rPh sb="170" eb="171">
      <t>ネン</t>
    </rPh>
    <rPh sb="172" eb="174">
      <t>チョウカ</t>
    </rPh>
    <rPh sb="200" eb="202">
      <t>カンキョ</t>
    </rPh>
    <rPh sb="202" eb="205">
      <t>ロウキュウカ</t>
    </rPh>
    <rPh sb="205" eb="206">
      <t>リツ</t>
    </rPh>
    <rPh sb="206" eb="207">
      <t>オヨ</t>
    </rPh>
    <rPh sb="214" eb="215">
      <t>トモ</t>
    </rPh>
    <rPh sb="229" eb="231">
      <t>コンゴ</t>
    </rPh>
    <rPh sb="232" eb="234">
      <t>ジュウヨウ</t>
    </rPh>
    <rPh sb="234" eb="236">
      <t>カンロ</t>
    </rPh>
    <rPh sb="237" eb="240">
      <t>タイシンカ</t>
    </rPh>
    <rPh sb="241" eb="242">
      <t>ム</t>
    </rPh>
    <rPh sb="244" eb="246">
      <t>ケイカク</t>
    </rPh>
    <rPh sb="246" eb="248">
      <t>サクテイ</t>
    </rPh>
    <rPh sb="252" eb="254">
      <t>ケントウ</t>
    </rPh>
    <rPh sb="258" eb="260">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</si>
</sst>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E2F-470F-B469-4173482B960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EE2F-470F-B469-4173482B960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95.48</c:v>
                </c:pt>
              </c:numCache>
            </c:numRef>
          </c:val>
          <c:extLst>
            <c:ext xmlns:c16="http://schemas.microsoft.com/office/drawing/2014/chart" uri="{C3380CC4-5D6E-409C-BE32-E72D297353CC}">
              <c16:uniqueId val="{00000000-E249-4286-9D0B-879A6785BD2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105.98</c:v>
                </c:pt>
              </c:numCache>
            </c:numRef>
          </c:val>
          <c:smooth val="0"/>
          <c:extLst>
            <c:ext xmlns:c16="http://schemas.microsoft.com/office/drawing/2014/chart" uri="{C3380CC4-5D6E-409C-BE32-E72D297353CC}">
              <c16:uniqueId val="{00000001-E249-4286-9D0B-879A6785BD2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45.03</c:v>
                </c:pt>
              </c:numCache>
            </c:numRef>
          </c:val>
          <c:extLst>
            <c:ext xmlns:c16="http://schemas.microsoft.com/office/drawing/2014/chart" uri="{C3380CC4-5D6E-409C-BE32-E72D297353CC}">
              <c16:uniqueId val="{00000000-1714-41A2-907F-46A5C8192A6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28.31</c:v>
                </c:pt>
              </c:numCache>
            </c:numRef>
          </c:val>
          <c:smooth val="0"/>
          <c:extLst>
            <c:ext xmlns:c16="http://schemas.microsoft.com/office/drawing/2014/chart" uri="{C3380CC4-5D6E-409C-BE32-E72D297353CC}">
              <c16:uniqueId val="{00000001-1714-41A2-907F-46A5C8192A6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A88-488B-AD50-D5695C1E8A2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DA88-488B-AD50-D5695C1E8A2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40.26</c:v>
                </c:pt>
              </c:numCache>
            </c:numRef>
          </c:val>
          <c:extLst>
            <c:ext xmlns:c16="http://schemas.microsoft.com/office/drawing/2014/chart" uri="{C3380CC4-5D6E-409C-BE32-E72D297353CC}">
              <c16:uniqueId val="{00000000-21E7-49B5-A67F-27F1971617B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181.51</c:v>
                </c:pt>
              </c:numCache>
            </c:numRef>
          </c:val>
          <c:smooth val="0"/>
          <c:extLst>
            <c:ext xmlns:c16="http://schemas.microsoft.com/office/drawing/2014/chart" uri="{C3380CC4-5D6E-409C-BE32-E72D297353CC}">
              <c16:uniqueId val="{00000001-21E7-49B5-A67F-27F1971617B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49.72</c:v>
                </c:pt>
              </c:numCache>
            </c:numRef>
          </c:val>
          <c:extLst>
            <c:ext xmlns:c16="http://schemas.microsoft.com/office/drawing/2014/chart" uri="{C3380CC4-5D6E-409C-BE32-E72D297353CC}">
              <c16:uniqueId val="{00000000-E553-4F7A-BF81-E2EAAAF5D7E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69.819999999999993</c:v>
                </c:pt>
              </c:numCache>
            </c:numRef>
          </c:val>
          <c:smooth val="0"/>
          <c:extLst>
            <c:ext xmlns:c16="http://schemas.microsoft.com/office/drawing/2014/chart" uri="{C3380CC4-5D6E-409C-BE32-E72D297353CC}">
              <c16:uniqueId val="{00000001-E553-4F7A-BF81-E2EAAAF5D7E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2252.14</c:v>
                </c:pt>
              </c:numCache>
            </c:numRef>
          </c:val>
          <c:extLst>
            <c:ext xmlns:c16="http://schemas.microsoft.com/office/drawing/2014/chart" uri="{C3380CC4-5D6E-409C-BE32-E72D297353CC}">
              <c16:uniqueId val="{00000000-01AE-4A34-9FAF-CC921D06604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1149.7</c:v>
                </c:pt>
              </c:numCache>
            </c:numRef>
          </c:val>
          <c:smooth val="0"/>
          <c:extLst>
            <c:ext xmlns:c16="http://schemas.microsoft.com/office/drawing/2014/chart" uri="{C3380CC4-5D6E-409C-BE32-E72D297353CC}">
              <c16:uniqueId val="{00000001-01AE-4A34-9FAF-CC921D06604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24.79</c:v>
                </c:pt>
              </c:numCache>
            </c:numRef>
          </c:val>
          <c:extLst>
            <c:ext xmlns:c16="http://schemas.microsoft.com/office/drawing/2014/chart" uri="{C3380CC4-5D6E-409C-BE32-E72D297353CC}">
              <c16:uniqueId val="{00000000-7328-4678-968B-E43D42BAEBF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35.96</c:v>
                </c:pt>
              </c:numCache>
            </c:numRef>
          </c:val>
          <c:smooth val="0"/>
          <c:extLst>
            <c:ext xmlns:c16="http://schemas.microsoft.com/office/drawing/2014/chart" uri="{C3380CC4-5D6E-409C-BE32-E72D297353CC}">
              <c16:uniqueId val="{00000001-7328-4678-968B-E43D42BAEBF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902.44</c:v>
                </c:pt>
              </c:numCache>
            </c:numRef>
          </c:val>
          <c:extLst>
            <c:ext xmlns:c16="http://schemas.microsoft.com/office/drawing/2014/chart" uri="{C3380CC4-5D6E-409C-BE32-E72D297353CC}">
              <c16:uniqueId val="{00000000-2F42-40C9-BBD6-042A13D6310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481.96</c:v>
                </c:pt>
              </c:numCache>
            </c:numRef>
          </c:val>
          <c:smooth val="0"/>
          <c:extLst>
            <c:ext xmlns:c16="http://schemas.microsoft.com/office/drawing/2014/chart" uri="{C3380CC4-5D6E-409C-BE32-E72D297353CC}">
              <c16:uniqueId val="{00000001-2F42-40C9-BBD6-042A13D6310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14.29</c:v>
                </c:pt>
              </c:numCache>
            </c:numRef>
          </c:val>
          <c:extLst>
            <c:ext xmlns:c16="http://schemas.microsoft.com/office/drawing/2014/chart" uri="{C3380CC4-5D6E-409C-BE32-E72D297353CC}">
              <c16:uniqueId val="{00000000-791A-4104-BC93-6E95134D87F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26.12</c:v>
                </c:pt>
              </c:numCache>
            </c:numRef>
          </c:val>
          <c:smooth val="0"/>
          <c:extLst>
            <c:ext xmlns:c16="http://schemas.microsoft.com/office/drawing/2014/chart" uri="{C3380CC4-5D6E-409C-BE32-E72D297353CC}">
              <c16:uniqueId val="{00000001-791A-4104-BC93-6E95134D87F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64.45</c:v>
                </c:pt>
              </c:numCache>
            </c:numRef>
          </c:val>
          <c:extLst>
            <c:ext xmlns:c16="http://schemas.microsoft.com/office/drawing/2014/chart" uri="{C3380CC4-5D6E-409C-BE32-E72D297353CC}">
              <c16:uniqueId val="{00000000-F03D-4EBE-8C65-6F1672FEE83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78.55</c:v>
                </c:pt>
              </c:numCache>
            </c:numRef>
          </c:val>
          <c:smooth val="0"/>
          <c:extLst>
            <c:ext xmlns:c16="http://schemas.microsoft.com/office/drawing/2014/chart" uri="{C3380CC4-5D6E-409C-BE32-E72D297353CC}">
              <c16:uniqueId val="{00000001-F03D-4EBE-8C65-6F1672FEE83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【68.63】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【1,069.89】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U49"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北海道　佐呂間町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漁業集落排水</v>
      </c>
      <c r="Q8" s="39"/>
      <c r="R8" s="39"/>
      <c r="S8" s="39"/>
      <c r="T8" s="39"/>
      <c r="U8" s="39"/>
      <c r="V8" s="39"/>
      <c r="W8" s="39" t="str">
        <f>データ!L6</f>
        <v>H2</v>
      </c>
      <c r="X8" s="39"/>
      <c r="Y8" s="39"/>
      <c r="Z8" s="39"/>
      <c r="AA8" s="39"/>
      <c r="AB8" s="39"/>
      <c r="AC8" s="39"/>
      <c r="AD8" s="40" t="str">
        <f>データ!$M$6</f>
        <v>非設置</v>
      </c>
      <c r="AE8" s="40"/>
      <c r="AF8" s="40"/>
      <c r="AG8" s="40"/>
      <c r="AH8" s="40"/>
      <c r="AI8" s="40"/>
      <c r="AJ8" s="40"/>
      <c r="AK8" s="3"/>
      <c r="AL8" s="41">
        <f>データ!S6</f>
        <v>4688</v>
      </c>
      <c r="AM8" s="41"/>
      <c r="AN8" s="41"/>
      <c r="AO8" s="41"/>
      <c r="AP8" s="41"/>
      <c r="AQ8" s="41"/>
      <c r="AR8" s="41"/>
      <c r="AS8" s="41"/>
      <c r="AT8" s="34">
        <f>データ!T6</f>
        <v>404.94</v>
      </c>
      <c r="AU8" s="34"/>
      <c r="AV8" s="34"/>
      <c r="AW8" s="34"/>
      <c r="AX8" s="34"/>
      <c r="AY8" s="34"/>
      <c r="AZ8" s="34"/>
      <c r="BA8" s="34"/>
      <c r="BB8" s="34">
        <f>データ!U6</f>
        <v>11.58</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77.599999999999994</v>
      </c>
      <c r="J10" s="34"/>
      <c r="K10" s="34"/>
      <c r="L10" s="34"/>
      <c r="M10" s="34"/>
      <c r="N10" s="34"/>
      <c r="O10" s="34"/>
      <c r="P10" s="34">
        <f>データ!P6</f>
        <v>16.64</v>
      </c>
      <c r="Q10" s="34"/>
      <c r="R10" s="34"/>
      <c r="S10" s="34"/>
      <c r="T10" s="34"/>
      <c r="U10" s="34"/>
      <c r="V10" s="34"/>
      <c r="W10" s="34">
        <f>データ!Q6</f>
        <v>77.02</v>
      </c>
      <c r="X10" s="34"/>
      <c r="Y10" s="34"/>
      <c r="Z10" s="34"/>
      <c r="AA10" s="34"/>
      <c r="AB10" s="34"/>
      <c r="AC10" s="34"/>
      <c r="AD10" s="41">
        <f>データ!R6</f>
        <v>4510</v>
      </c>
      <c r="AE10" s="41"/>
      <c r="AF10" s="41"/>
      <c r="AG10" s="41"/>
      <c r="AH10" s="41"/>
      <c r="AI10" s="41"/>
      <c r="AJ10" s="41"/>
      <c r="AK10" s="2"/>
      <c r="AL10" s="41">
        <f>データ!V6</f>
        <v>768</v>
      </c>
      <c r="AM10" s="41"/>
      <c r="AN10" s="41"/>
      <c r="AO10" s="41"/>
      <c r="AP10" s="41"/>
      <c r="AQ10" s="41"/>
      <c r="AR10" s="41"/>
      <c r="AS10" s="41"/>
      <c r="AT10" s="34">
        <f>データ!W6</f>
        <v>0.73</v>
      </c>
      <c r="AU10" s="34"/>
      <c r="AV10" s="34"/>
      <c r="AW10" s="34"/>
      <c r="AX10" s="34"/>
      <c r="AY10" s="34"/>
      <c r="AZ10" s="34"/>
      <c r="BA10" s="34"/>
      <c r="BB10" s="34">
        <f>データ!X6</f>
        <v>1052.05</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114</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116</v>
      </c>
      <c r="BM47" s="71"/>
      <c r="BN47" s="71"/>
      <c r="BO47" s="71"/>
      <c r="BP47" s="71"/>
      <c r="BQ47" s="71"/>
      <c r="BR47" s="71"/>
      <c r="BS47" s="71"/>
      <c r="BT47" s="71"/>
      <c r="BU47" s="71"/>
      <c r="BV47" s="71"/>
      <c r="BW47" s="71"/>
      <c r="BX47" s="71"/>
      <c r="BY47" s="71"/>
      <c r="BZ47" s="7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0"/>
      <c r="BM60" s="71"/>
      <c r="BN60" s="71"/>
      <c r="BO60" s="71"/>
      <c r="BP60" s="71"/>
      <c r="BQ60" s="71"/>
      <c r="BR60" s="71"/>
      <c r="BS60" s="71"/>
      <c r="BT60" s="71"/>
      <c r="BU60" s="71"/>
      <c r="BV60" s="71"/>
      <c r="BW60" s="71"/>
      <c r="BX60" s="71"/>
      <c r="BY60" s="71"/>
      <c r="BZ60" s="7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0"/>
      <c r="BM61" s="71"/>
      <c r="BN61" s="71"/>
      <c r="BO61" s="71"/>
      <c r="BP61" s="71"/>
      <c r="BQ61" s="71"/>
      <c r="BR61" s="71"/>
      <c r="BS61" s="71"/>
      <c r="BT61" s="71"/>
      <c r="BU61" s="71"/>
      <c r="BV61" s="71"/>
      <c r="BW61" s="71"/>
      <c r="BX61" s="71"/>
      <c r="BY61" s="71"/>
      <c r="BZ61" s="7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115</v>
      </c>
      <c r="BM66" s="71"/>
      <c r="BN66" s="71"/>
      <c r="BO66" s="71"/>
      <c r="BP66" s="71"/>
      <c r="BQ66" s="71"/>
      <c r="BR66" s="71"/>
      <c r="BS66" s="71"/>
      <c r="BT66" s="71"/>
      <c r="BU66" s="71"/>
      <c r="BV66" s="71"/>
      <c r="BW66" s="71"/>
      <c r="BX66" s="71"/>
      <c r="BY66" s="71"/>
      <c r="BZ66" s="7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15">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【102.33】</v>
      </c>
      <c r="F85" s="12" t="str">
        <f>データ!AT6</f>
        <v>【114.08】</v>
      </c>
      <c r="G85" s="12" t="str">
        <f>データ!BE6</f>
        <v>【68.63】</v>
      </c>
      <c r="H85" s="12" t="str">
        <f>データ!BP6</f>
        <v>【1,069.89】</v>
      </c>
      <c r="I85" s="12" t="str">
        <f>データ!CA6</f>
        <v>【39.89】</v>
      </c>
      <c r="J85" s="12" t="str">
        <f>データ!CL6</f>
        <v>【426.52】</v>
      </c>
      <c r="K85" s="12" t="str">
        <f>データ!CW6</f>
        <v>【28.16】</v>
      </c>
      <c r="L85" s="12" t="str">
        <f>データ!DH6</f>
        <v>【80.73】</v>
      </c>
      <c r="M85" s="12" t="str">
        <f>データ!DS6</f>
        <v>【30.98】</v>
      </c>
      <c r="N85" s="12" t="str">
        <f>データ!ED6</f>
        <v>【0.00】</v>
      </c>
      <c r="O85" s="12" t="str">
        <f>データ!EO6</f>
        <v>【0.00】</v>
      </c>
    </row>
  </sheetData>
  <sheetProtection algorithmName="SHA-512" hashValue="2EKBTxN0aYmPFZUJAwgq3jnjYicv/NmBpLvEdt17UFmY8A1ShTBUMeK4TGwAlfZrmvtGu1SIpct8Y3SaXMuQBg==" saltValue="UvxVfijtneo+6m4TvNUto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15521</v>
      </c>
      <c r="D6" s="19">
        <f t="shared" si="3"/>
        <v>46</v>
      </c>
      <c r="E6" s="19">
        <f t="shared" si="3"/>
        <v>17</v>
      </c>
      <c r="F6" s="19">
        <f t="shared" si="3"/>
        <v>6</v>
      </c>
      <c r="G6" s="19">
        <f t="shared" si="3"/>
        <v>0</v>
      </c>
      <c r="H6" s="19" t="str">
        <f t="shared" si="3"/>
        <v>北海道　佐呂間町</v>
      </c>
      <c r="I6" s="19" t="str">
        <f t="shared" si="3"/>
        <v>法適用</v>
      </c>
      <c r="J6" s="19" t="str">
        <f t="shared" si="3"/>
        <v>下水道事業</v>
      </c>
      <c r="K6" s="19" t="str">
        <f t="shared" si="3"/>
        <v>漁業集落排水</v>
      </c>
      <c r="L6" s="19" t="str">
        <f t="shared" si="3"/>
        <v>H2</v>
      </c>
      <c r="M6" s="19" t="str">
        <f t="shared" si="3"/>
        <v>非設置</v>
      </c>
      <c r="N6" s="20" t="str">
        <f t="shared" si="3"/>
        <v>-</v>
      </c>
      <c r="O6" s="20">
        <f t="shared" si="3"/>
        <v>77.599999999999994</v>
      </c>
      <c r="P6" s="20">
        <f t="shared" si="3"/>
        <v>16.64</v>
      </c>
      <c r="Q6" s="20">
        <f t="shared" si="3"/>
        <v>77.02</v>
      </c>
      <c r="R6" s="20">
        <f t="shared" si="3"/>
        <v>4510</v>
      </c>
      <c r="S6" s="20">
        <f t="shared" si="3"/>
        <v>4688</v>
      </c>
      <c r="T6" s="20">
        <f t="shared" si="3"/>
        <v>404.94</v>
      </c>
      <c r="U6" s="20">
        <f t="shared" si="3"/>
        <v>11.58</v>
      </c>
      <c r="V6" s="20">
        <f t="shared" si="3"/>
        <v>768</v>
      </c>
      <c r="W6" s="20">
        <f t="shared" si="3"/>
        <v>0.73</v>
      </c>
      <c r="X6" s="20">
        <f t="shared" si="3"/>
        <v>1052.05</v>
      </c>
      <c r="Y6" s="21" t="str">
        <f>IF(Y7="",NA(),Y7)</f>
        <v>-</v>
      </c>
      <c r="Z6" s="21" t="str">
        <f t="shared" ref="Z6:AH6" si="4">IF(Z7="",NA(),Z7)</f>
        <v>-</v>
      </c>
      <c r="AA6" s="21" t="str">
        <f t="shared" si="4"/>
        <v>-</v>
      </c>
      <c r="AB6" s="21" t="str">
        <f t="shared" si="4"/>
        <v>-</v>
      </c>
      <c r="AC6" s="21">
        <f t="shared" si="4"/>
        <v>95.48</v>
      </c>
      <c r="AD6" s="21" t="str">
        <f t="shared" si="4"/>
        <v>-</v>
      </c>
      <c r="AE6" s="21" t="str">
        <f t="shared" si="4"/>
        <v>-</v>
      </c>
      <c r="AF6" s="21" t="str">
        <f t="shared" si="4"/>
        <v>-</v>
      </c>
      <c r="AG6" s="21" t="str">
        <f t="shared" si="4"/>
        <v>-</v>
      </c>
      <c r="AH6" s="21">
        <f t="shared" si="4"/>
        <v>105.98</v>
      </c>
      <c r="AI6" s="20" t="str">
        <f>IF(AI7="","",IF(AI7="-","【-】","【"&amp;SUBSTITUTE(TEXT(AI7,"#,##0.00"),"-","△")&amp;"】"))</f>
        <v>【102.33】</v>
      </c>
      <c r="AJ6" s="21" t="str">
        <f>IF(AJ7="",NA(),AJ7)</f>
        <v>-</v>
      </c>
      <c r="AK6" s="21" t="str">
        <f t="shared" ref="AK6:AS6" si="5">IF(AK7="",NA(),AK7)</f>
        <v>-</v>
      </c>
      <c r="AL6" s="21" t="str">
        <f t="shared" si="5"/>
        <v>-</v>
      </c>
      <c r="AM6" s="21" t="str">
        <f t="shared" si="5"/>
        <v>-</v>
      </c>
      <c r="AN6" s="21">
        <f t="shared" si="5"/>
        <v>40.26</v>
      </c>
      <c r="AO6" s="21" t="str">
        <f t="shared" si="5"/>
        <v>-</v>
      </c>
      <c r="AP6" s="21" t="str">
        <f t="shared" si="5"/>
        <v>-</v>
      </c>
      <c r="AQ6" s="21" t="str">
        <f t="shared" si="5"/>
        <v>-</v>
      </c>
      <c r="AR6" s="21" t="str">
        <f t="shared" si="5"/>
        <v>-</v>
      </c>
      <c r="AS6" s="21">
        <f t="shared" si="5"/>
        <v>181.51</v>
      </c>
      <c r="AT6" s="20" t="str">
        <f>IF(AT7="","",IF(AT7="-","【-】","【"&amp;SUBSTITUTE(TEXT(AT7,"#,##0.00"),"-","△")&amp;"】"))</f>
        <v>【114.08】</v>
      </c>
      <c r="AU6" s="21" t="str">
        <f>IF(AU7="",NA(),AU7)</f>
        <v>-</v>
      </c>
      <c r="AV6" s="21" t="str">
        <f t="shared" ref="AV6:BD6" si="6">IF(AV7="",NA(),AV7)</f>
        <v>-</v>
      </c>
      <c r="AW6" s="21" t="str">
        <f t="shared" si="6"/>
        <v>-</v>
      </c>
      <c r="AX6" s="21" t="str">
        <f t="shared" si="6"/>
        <v>-</v>
      </c>
      <c r="AY6" s="21">
        <f t="shared" si="6"/>
        <v>49.72</v>
      </c>
      <c r="AZ6" s="21" t="str">
        <f t="shared" si="6"/>
        <v>-</v>
      </c>
      <c r="BA6" s="21" t="str">
        <f t="shared" si="6"/>
        <v>-</v>
      </c>
      <c r="BB6" s="21" t="str">
        <f t="shared" si="6"/>
        <v>-</v>
      </c>
      <c r="BC6" s="21" t="str">
        <f t="shared" si="6"/>
        <v>-</v>
      </c>
      <c r="BD6" s="21">
        <f t="shared" si="6"/>
        <v>69.819999999999993</v>
      </c>
      <c r="BE6" s="20" t="str">
        <f>IF(BE7="","",IF(BE7="-","【-】","【"&amp;SUBSTITUTE(TEXT(BE7,"#,##0.00"),"-","△")&amp;"】"))</f>
        <v>【68.63】</v>
      </c>
      <c r="BF6" s="21" t="str">
        <f>IF(BF7="",NA(),BF7)</f>
        <v>-</v>
      </c>
      <c r="BG6" s="21" t="str">
        <f t="shared" ref="BG6:BO6" si="7">IF(BG7="",NA(),BG7)</f>
        <v>-</v>
      </c>
      <c r="BH6" s="21" t="str">
        <f t="shared" si="7"/>
        <v>-</v>
      </c>
      <c r="BI6" s="21" t="str">
        <f t="shared" si="7"/>
        <v>-</v>
      </c>
      <c r="BJ6" s="21">
        <f t="shared" si="7"/>
        <v>2252.14</v>
      </c>
      <c r="BK6" s="21" t="str">
        <f t="shared" si="7"/>
        <v>-</v>
      </c>
      <c r="BL6" s="21" t="str">
        <f t="shared" si="7"/>
        <v>-</v>
      </c>
      <c r="BM6" s="21" t="str">
        <f t="shared" si="7"/>
        <v>-</v>
      </c>
      <c r="BN6" s="21" t="str">
        <f t="shared" si="7"/>
        <v>-</v>
      </c>
      <c r="BO6" s="21">
        <f t="shared" si="7"/>
        <v>1149.7</v>
      </c>
      <c r="BP6" s="20" t="str">
        <f>IF(BP7="","",IF(BP7="-","【-】","【"&amp;SUBSTITUTE(TEXT(BP7,"#,##0.00"),"-","△")&amp;"】"))</f>
        <v>【1,069.89】</v>
      </c>
      <c r="BQ6" s="21" t="str">
        <f>IF(BQ7="",NA(),BQ7)</f>
        <v>-</v>
      </c>
      <c r="BR6" s="21" t="str">
        <f t="shared" ref="BR6:BZ6" si="8">IF(BR7="",NA(),BR7)</f>
        <v>-</v>
      </c>
      <c r="BS6" s="21" t="str">
        <f t="shared" si="8"/>
        <v>-</v>
      </c>
      <c r="BT6" s="21" t="str">
        <f t="shared" si="8"/>
        <v>-</v>
      </c>
      <c r="BU6" s="21">
        <f t="shared" si="8"/>
        <v>24.79</v>
      </c>
      <c r="BV6" s="21" t="str">
        <f t="shared" si="8"/>
        <v>-</v>
      </c>
      <c r="BW6" s="21" t="str">
        <f t="shared" si="8"/>
        <v>-</v>
      </c>
      <c r="BX6" s="21" t="str">
        <f t="shared" si="8"/>
        <v>-</v>
      </c>
      <c r="BY6" s="21" t="str">
        <f t="shared" si="8"/>
        <v>-</v>
      </c>
      <c r="BZ6" s="21">
        <f t="shared" si="8"/>
        <v>35.96</v>
      </c>
      <c r="CA6" s="20" t="str">
        <f>IF(CA7="","",IF(CA7="-","【-】","【"&amp;SUBSTITUTE(TEXT(CA7,"#,##0.00"),"-","△")&amp;"】"))</f>
        <v>【39.89】</v>
      </c>
      <c r="CB6" s="21" t="str">
        <f>IF(CB7="",NA(),CB7)</f>
        <v>-</v>
      </c>
      <c r="CC6" s="21" t="str">
        <f t="shared" ref="CC6:CK6" si="9">IF(CC7="",NA(),CC7)</f>
        <v>-</v>
      </c>
      <c r="CD6" s="21" t="str">
        <f t="shared" si="9"/>
        <v>-</v>
      </c>
      <c r="CE6" s="21" t="str">
        <f t="shared" si="9"/>
        <v>-</v>
      </c>
      <c r="CF6" s="21">
        <f t="shared" si="9"/>
        <v>902.44</v>
      </c>
      <c r="CG6" s="21" t="str">
        <f t="shared" si="9"/>
        <v>-</v>
      </c>
      <c r="CH6" s="21" t="str">
        <f t="shared" si="9"/>
        <v>-</v>
      </c>
      <c r="CI6" s="21" t="str">
        <f t="shared" si="9"/>
        <v>-</v>
      </c>
      <c r="CJ6" s="21" t="str">
        <f t="shared" si="9"/>
        <v>-</v>
      </c>
      <c r="CK6" s="21">
        <f t="shared" si="9"/>
        <v>481.96</v>
      </c>
      <c r="CL6" s="20" t="str">
        <f>IF(CL7="","",IF(CL7="-","【-】","【"&amp;SUBSTITUTE(TEXT(CL7,"#,##0.00"),"-","△")&amp;"】"))</f>
        <v>【426.52】</v>
      </c>
      <c r="CM6" s="21" t="str">
        <f>IF(CM7="",NA(),CM7)</f>
        <v>-</v>
      </c>
      <c r="CN6" s="21" t="str">
        <f t="shared" ref="CN6:CV6" si="10">IF(CN7="",NA(),CN7)</f>
        <v>-</v>
      </c>
      <c r="CO6" s="21" t="str">
        <f t="shared" si="10"/>
        <v>-</v>
      </c>
      <c r="CP6" s="21" t="str">
        <f t="shared" si="10"/>
        <v>-</v>
      </c>
      <c r="CQ6" s="21">
        <f t="shared" si="10"/>
        <v>14.29</v>
      </c>
      <c r="CR6" s="21" t="str">
        <f t="shared" si="10"/>
        <v>-</v>
      </c>
      <c r="CS6" s="21" t="str">
        <f t="shared" si="10"/>
        <v>-</v>
      </c>
      <c r="CT6" s="21" t="str">
        <f t="shared" si="10"/>
        <v>-</v>
      </c>
      <c r="CU6" s="21" t="str">
        <f t="shared" si="10"/>
        <v>-</v>
      </c>
      <c r="CV6" s="21">
        <f t="shared" si="10"/>
        <v>26.12</v>
      </c>
      <c r="CW6" s="20" t="str">
        <f>IF(CW7="","",IF(CW7="-","【-】","【"&amp;SUBSTITUTE(TEXT(CW7,"#,##0.00"),"-","△")&amp;"】"))</f>
        <v>【28.16】</v>
      </c>
      <c r="CX6" s="21" t="str">
        <f>IF(CX7="",NA(),CX7)</f>
        <v>-</v>
      </c>
      <c r="CY6" s="21" t="str">
        <f t="shared" ref="CY6:DG6" si="11">IF(CY7="",NA(),CY7)</f>
        <v>-</v>
      </c>
      <c r="CZ6" s="21" t="str">
        <f t="shared" si="11"/>
        <v>-</v>
      </c>
      <c r="DA6" s="21" t="str">
        <f t="shared" si="11"/>
        <v>-</v>
      </c>
      <c r="DB6" s="21">
        <f t="shared" si="11"/>
        <v>64.45</v>
      </c>
      <c r="DC6" s="21" t="str">
        <f t="shared" si="11"/>
        <v>-</v>
      </c>
      <c r="DD6" s="21" t="str">
        <f t="shared" si="11"/>
        <v>-</v>
      </c>
      <c r="DE6" s="21" t="str">
        <f t="shared" si="11"/>
        <v>-</v>
      </c>
      <c r="DF6" s="21" t="str">
        <f t="shared" si="11"/>
        <v>-</v>
      </c>
      <c r="DG6" s="21">
        <f t="shared" si="11"/>
        <v>78.55</v>
      </c>
      <c r="DH6" s="20" t="str">
        <f>IF(DH7="","",IF(DH7="-","【-】","【"&amp;SUBSTITUTE(TEXT(DH7,"#,##0.00"),"-","△")&amp;"】"))</f>
        <v>【80.73】</v>
      </c>
      <c r="DI6" s="21" t="str">
        <f>IF(DI7="",NA(),DI7)</f>
        <v>-</v>
      </c>
      <c r="DJ6" s="21" t="str">
        <f t="shared" ref="DJ6:DR6" si="12">IF(DJ7="",NA(),DJ7)</f>
        <v>-</v>
      </c>
      <c r="DK6" s="21" t="str">
        <f t="shared" si="12"/>
        <v>-</v>
      </c>
      <c r="DL6" s="21" t="str">
        <f t="shared" si="12"/>
        <v>-</v>
      </c>
      <c r="DM6" s="21">
        <f t="shared" si="12"/>
        <v>45.03</v>
      </c>
      <c r="DN6" s="21" t="str">
        <f t="shared" si="12"/>
        <v>-</v>
      </c>
      <c r="DO6" s="21" t="str">
        <f t="shared" si="12"/>
        <v>-</v>
      </c>
      <c r="DP6" s="21" t="str">
        <f t="shared" si="12"/>
        <v>-</v>
      </c>
      <c r="DQ6" s="21" t="str">
        <f t="shared" si="12"/>
        <v>-</v>
      </c>
      <c r="DR6" s="21">
        <f t="shared" si="12"/>
        <v>28.31</v>
      </c>
      <c r="DS6" s="20" t="str">
        <f>IF(DS7="","",IF(DS7="-","【-】","【"&amp;SUBSTITUTE(TEXT(DS7,"#,##0.00"),"-","△")&amp;"】"))</f>
        <v>【30.98】</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0">
        <f t="shared" si="13"/>
        <v>0</v>
      </c>
      <c r="ED6" s="20" t="str">
        <f>IF(ED7="","",IF(ED7="-","【-】","【"&amp;SUBSTITUTE(TEXT(ED7,"#,##0.00"),"-","△")&amp;"】"))</f>
        <v>【0.00】</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0">
        <f t="shared" si="14"/>
        <v>0</v>
      </c>
      <c r="EO6" s="20" t="str">
        <f>IF(EO7="","",IF(EO7="-","【-】","【"&amp;SUBSTITUTE(TEXT(EO7,"#,##0.00"),"-","△")&amp;"】"))</f>
        <v>【0.00】</v>
      </c>
    </row>
    <row r="7" spans="1:148" s="22" customFormat="1" x14ac:dyDescent="0.15">
      <c r="A7" s="14"/>
      <c r="B7" s="23">
        <v>2023</v>
      </c>
      <c r="C7" s="23">
        <v>15521</v>
      </c>
      <c r="D7" s="23">
        <v>46</v>
      </c>
      <c r="E7" s="23">
        <v>17</v>
      </c>
      <c r="F7" s="23">
        <v>6</v>
      </c>
      <c r="G7" s="23">
        <v>0</v>
      </c>
      <c r="H7" s="23" t="s">
        <v>96</v>
      </c>
      <c r="I7" s="23" t="s">
        <v>97</v>
      </c>
      <c r="J7" s="23" t="s">
        <v>98</v>
      </c>
      <c r="K7" s="23" t="s">
        <v>99</v>
      </c>
      <c r="L7" s="23" t="s">
        <v>100</v>
      </c>
      <c r="M7" s="23" t="s">
        <v>101</v>
      </c>
      <c r="N7" s="24" t="s">
        <v>102</v>
      </c>
      <c r="O7" s="24">
        <v>77.599999999999994</v>
      </c>
      <c r="P7" s="24">
        <v>16.64</v>
      </c>
      <c r="Q7" s="24">
        <v>77.02</v>
      </c>
      <c r="R7" s="24">
        <v>4510</v>
      </c>
      <c r="S7" s="24">
        <v>4688</v>
      </c>
      <c r="T7" s="24">
        <v>404.94</v>
      </c>
      <c r="U7" s="24">
        <v>11.58</v>
      </c>
      <c r="V7" s="24">
        <v>768</v>
      </c>
      <c r="W7" s="24">
        <v>0.73</v>
      </c>
      <c r="X7" s="24">
        <v>1052.05</v>
      </c>
      <c r="Y7" s="24" t="s">
        <v>102</v>
      </c>
      <c r="Z7" s="24" t="s">
        <v>102</v>
      </c>
      <c r="AA7" s="24" t="s">
        <v>102</v>
      </c>
      <c r="AB7" s="24" t="s">
        <v>102</v>
      </c>
      <c r="AC7" s="24">
        <v>95.48</v>
      </c>
      <c r="AD7" s="24" t="s">
        <v>102</v>
      </c>
      <c r="AE7" s="24" t="s">
        <v>102</v>
      </c>
      <c r="AF7" s="24" t="s">
        <v>102</v>
      </c>
      <c r="AG7" s="24" t="s">
        <v>102</v>
      </c>
      <c r="AH7" s="24">
        <v>105.98</v>
      </c>
      <c r="AI7" s="24">
        <v>102.33</v>
      </c>
      <c r="AJ7" s="24" t="s">
        <v>102</v>
      </c>
      <c r="AK7" s="24" t="s">
        <v>102</v>
      </c>
      <c r="AL7" s="24" t="s">
        <v>102</v>
      </c>
      <c r="AM7" s="24" t="s">
        <v>102</v>
      </c>
      <c r="AN7" s="24">
        <v>40.26</v>
      </c>
      <c r="AO7" s="24" t="s">
        <v>102</v>
      </c>
      <c r="AP7" s="24" t="s">
        <v>102</v>
      </c>
      <c r="AQ7" s="24" t="s">
        <v>102</v>
      </c>
      <c r="AR7" s="24" t="s">
        <v>102</v>
      </c>
      <c r="AS7" s="24">
        <v>181.51</v>
      </c>
      <c r="AT7" s="24">
        <v>114.08</v>
      </c>
      <c r="AU7" s="24" t="s">
        <v>102</v>
      </c>
      <c r="AV7" s="24" t="s">
        <v>102</v>
      </c>
      <c r="AW7" s="24" t="s">
        <v>102</v>
      </c>
      <c r="AX7" s="24" t="s">
        <v>102</v>
      </c>
      <c r="AY7" s="24">
        <v>49.72</v>
      </c>
      <c r="AZ7" s="24" t="s">
        <v>102</v>
      </c>
      <c r="BA7" s="24" t="s">
        <v>102</v>
      </c>
      <c r="BB7" s="24" t="s">
        <v>102</v>
      </c>
      <c r="BC7" s="24" t="s">
        <v>102</v>
      </c>
      <c r="BD7" s="24">
        <v>69.819999999999993</v>
      </c>
      <c r="BE7" s="24">
        <v>68.63</v>
      </c>
      <c r="BF7" s="24" t="s">
        <v>102</v>
      </c>
      <c r="BG7" s="24" t="s">
        <v>102</v>
      </c>
      <c r="BH7" s="24" t="s">
        <v>102</v>
      </c>
      <c r="BI7" s="24" t="s">
        <v>102</v>
      </c>
      <c r="BJ7" s="24">
        <v>2252.14</v>
      </c>
      <c r="BK7" s="24" t="s">
        <v>102</v>
      </c>
      <c r="BL7" s="24" t="s">
        <v>102</v>
      </c>
      <c r="BM7" s="24" t="s">
        <v>102</v>
      </c>
      <c r="BN7" s="24" t="s">
        <v>102</v>
      </c>
      <c r="BO7" s="24">
        <v>1149.7</v>
      </c>
      <c r="BP7" s="24">
        <v>1069.8900000000001</v>
      </c>
      <c r="BQ7" s="24" t="s">
        <v>102</v>
      </c>
      <c r="BR7" s="24" t="s">
        <v>102</v>
      </c>
      <c r="BS7" s="24" t="s">
        <v>102</v>
      </c>
      <c r="BT7" s="24" t="s">
        <v>102</v>
      </c>
      <c r="BU7" s="24">
        <v>24.79</v>
      </c>
      <c r="BV7" s="24" t="s">
        <v>102</v>
      </c>
      <c r="BW7" s="24" t="s">
        <v>102</v>
      </c>
      <c r="BX7" s="24" t="s">
        <v>102</v>
      </c>
      <c r="BY7" s="24" t="s">
        <v>102</v>
      </c>
      <c r="BZ7" s="24">
        <v>35.96</v>
      </c>
      <c r="CA7" s="24">
        <v>39.89</v>
      </c>
      <c r="CB7" s="24" t="s">
        <v>102</v>
      </c>
      <c r="CC7" s="24" t="s">
        <v>102</v>
      </c>
      <c r="CD7" s="24" t="s">
        <v>102</v>
      </c>
      <c r="CE7" s="24" t="s">
        <v>102</v>
      </c>
      <c r="CF7" s="24">
        <v>902.44</v>
      </c>
      <c r="CG7" s="24" t="s">
        <v>102</v>
      </c>
      <c r="CH7" s="24" t="s">
        <v>102</v>
      </c>
      <c r="CI7" s="24" t="s">
        <v>102</v>
      </c>
      <c r="CJ7" s="24" t="s">
        <v>102</v>
      </c>
      <c r="CK7" s="24">
        <v>481.96</v>
      </c>
      <c r="CL7" s="24">
        <v>426.52</v>
      </c>
      <c r="CM7" s="24" t="s">
        <v>102</v>
      </c>
      <c r="CN7" s="24" t="s">
        <v>102</v>
      </c>
      <c r="CO7" s="24" t="s">
        <v>102</v>
      </c>
      <c r="CP7" s="24" t="s">
        <v>102</v>
      </c>
      <c r="CQ7" s="24">
        <v>14.29</v>
      </c>
      <c r="CR7" s="24" t="s">
        <v>102</v>
      </c>
      <c r="CS7" s="24" t="s">
        <v>102</v>
      </c>
      <c r="CT7" s="24" t="s">
        <v>102</v>
      </c>
      <c r="CU7" s="24" t="s">
        <v>102</v>
      </c>
      <c r="CV7" s="24">
        <v>26.12</v>
      </c>
      <c r="CW7" s="24">
        <v>28.16</v>
      </c>
      <c r="CX7" s="24" t="s">
        <v>102</v>
      </c>
      <c r="CY7" s="24" t="s">
        <v>102</v>
      </c>
      <c r="CZ7" s="24" t="s">
        <v>102</v>
      </c>
      <c r="DA7" s="24" t="s">
        <v>102</v>
      </c>
      <c r="DB7" s="24">
        <v>64.45</v>
      </c>
      <c r="DC7" s="24" t="s">
        <v>102</v>
      </c>
      <c r="DD7" s="24" t="s">
        <v>102</v>
      </c>
      <c r="DE7" s="24" t="s">
        <v>102</v>
      </c>
      <c r="DF7" s="24" t="s">
        <v>102</v>
      </c>
      <c r="DG7" s="24">
        <v>78.55</v>
      </c>
      <c r="DH7" s="24">
        <v>80.73</v>
      </c>
      <c r="DI7" s="24" t="s">
        <v>102</v>
      </c>
      <c r="DJ7" s="24" t="s">
        <v>102</v>
      </c>
      <c r="DK7" s="24" t="s">
        <v>102</v>
      </c>
      <c r="DL7" s="24" t="s">
        <v>102</v>
      </c>
      <c r="DM7" s="24">
        <v>45.03</v>
      </c>
      <c r="DN7" s="24" t="s">
        <v>102</v>
      </c>
      <c r="DO7" s="24" t="s">
        <v>102</v>
      </c>
      <c r="DP7" s="24" t="s">
        <v>102</v>
      </c>
      <c r="DQ7" s="24" t="s">
        <v>102</v>
      </c>
      <c r="DR7" s="24">
        <v>28.31</v>
      </c>
      <c r="DS7" s="24">
        <v>30.98</v>
      </c>
      <c r="DT7" s="24" t="s">
        <v>102</v>
      </c>
      <c r="DU7" s="24" t="s">
        <v>102</v>
      </c>
      <c r="DV7" s="24" t="s">
        <v>102</v>
      </c>
      <c r="DW7" s="24" t="s">
        <v>102</v>
      </c>
      <c r="DX7" s="24">
        <v>0</v>
      </c>
      <c r="DY7" s="24" t="s">
        <v>102</v>
      </c>
      <c r="DZ7" s="24" t="s">
        <v>102</v>
      </c>
      <c r="EA7" s="24" t="s">
        <v>102</v>
      </c>
      <c r="EB7" s="24" t="s">
        <v>102</v>
      </c>
      <c r="EC7" s="24">
        <v>0</v>
      </c>
      <c r="ED7" s="24">
        <v>0</v>
      </c>
      <c r="EE7" s="24" t="s">
        <v>102</v>
      </c>
      <c r="EF7" s="24" t="s">
        <v>102</v>
      </c>
      <c r="EG7" s="24" t="s">
        <v>102</v>
      </c>
      <c r="EH7" s="24" t="s">
        <v>102</v>
      </c>
      <c r="EI7" s="24">
        <v>0</v>
      </c>
      <c r="EJ7" s="24" t="s">
        <v>102</v>
      </c>
      <c r="EK7" s="24" t="s">
        <v>102</v>
      </c>
      <c r="EL7" s="24" t="s">
        <v>102</v>
      </c>
      <c r="EM7" s="24" t="s">
        <v>102</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飯田　篤史</cp:lastModifiedBy>
  <cp:lastPrinted>2025-02-05T06:29:05Z</cp:lastPrinted>
  <dcterms:created xsi:type="dcterms:W3CDTF">2025-01-24T07:21:26Z</dcterms:created>
  <dcterms:modified xsi:type="dcterms:W3CDTF">2025-02-19T23:31:16Z</dcterms:modified>
  <cp:category/>
</cp:coreProperties>
</file>