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mfile\desktop$\mn-iida-atsushi\Desktop\20230112 公営企業に係る経営比較分析表（令和3年度決算）の分析等について（R5.1.20〆）\調査表\"/>
    </mc:Choice>
  </mc:AlternateContent>
  <workbookProtection workbookAlgorithmName="SHA-512" workbookHashValue="0X7EunyObgRSJuoKJzIPu1fGaoi+NL2dwMRtPhIvzIK88dKsLjpZvo8rK6GU1hMRjrD9hpr+xBzcC9LYJ6jBqg==" workbookSaltValue="GSSLwrpxxwM5tOBuPYI9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<sst xmlns="http://schemas.openxmlformats.org/spreadsheetml/2006/main" count="236" uniqueCount="121">
  <si>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</si>
  <si>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</si>
  <si>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</si>
  <si>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</si>
  <si>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</si>
  <si>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</si>
  <si>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</si>
  <si>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</si>
  <si>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</si>
  <si>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</si>
  <si>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</si>
  <si>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</si>
  <si>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</si>
  <si>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</si>
  <si>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</si>
  <si>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</si>
  <si>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</si>
  <si>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</si>
  <si>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</si>
  <si>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</si>
  <si>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</si>
  <si>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</si>
  <si>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</si>
  <si>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</si>
  <si>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</si>
  <si>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</si>
  <si>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</si>
  <si>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</si>
  <si>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</si>
  <si>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</si>
  <si>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</si>
  <si>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</si>
  <si>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</si>
  <si>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</si>
  <si>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</si>
  <si>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</si>
  <si>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</si>
  <si>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</si>
  <si>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</si>
  <si>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</si>
  <si>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</si>
  <si>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</si>
  <si>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</si>
  <si>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</si>
  <si>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</si>
  <si>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</si>
  <si>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</si>
  <si>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</si>
  <si>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</si>
  <si>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</si>
  <si>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</si>
  <si>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</si>
  <si>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</si>
  <si>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</si>
  <si>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</si>
  <si>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</si>
  <si>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</si>
  <si>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</si>
  <si>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</si>
  <si>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</si>
  <si>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</si>
  <si>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</si>
  <si>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</si>
  <si>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</si>
  <si>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</si>
  <si>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</si>
  <si>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</si>
  <si>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</si>
  <si>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</si>
  <si>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</si>
  <si>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</si>
  <si>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</si>
  <si>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</si>
  <si>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</si>
  <si>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</si>
  <si>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</si>
  <si>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</si>
  <si>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</si>
  <si>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</si>
  <si>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</si>
  <si>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</si>
  <si>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</si>
  <si>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</si>
  <si>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</si>
  <si>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</si>
  <si>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</si>
  <si>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</si>
  <si>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</si>
  <si>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</si>
  <si>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</si>
  <si>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</si>
  <si>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</si>
  <si>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</si>
  <si>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</si>
  <si>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</si>
  <si>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</si>
  <si>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</si>
  <si>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</si>
  <si>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</si>
  <si>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</si>
  <si>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</si>
  <si>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</si>
  <si>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</si>
  <si>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</si>
  <si>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</si>
  <si>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</si>
  <si>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</si>
  <si>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</si>
  <si>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</si>
  <si>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</si>
  <si>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</si>
  <si>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</si>
  <si>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</si>
  <si>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</si>
  <si>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</si>
  <si>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</si>
  <si>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</si>
  <si>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</si>
  <si>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管渠については、平成13年度～17年度に供用開始されてからまだ耐用年数を経過しておらず、更新を実施していないことから、管渠改善率は0.00％となっている。</t>
    <phoneticPr fontId="4"/>
  </si>
  <si>
    <t>　収益的収支比率はここ数年上昇傾向であったが、令和3年度については68.59％と、前年度から大きく率を下げてしまった。これは総収入の減少によるところが大きく、経費回収率についても前年度から率を下げていることから、使用料だけで経費を回収することは難しい状況となっており、使用料については金額設定及び徴収対策の両面で適切な対応が必要となっている。
　起債残高は減少傾向にあるが、企業債残高対事業規模比率については、類似団体平均値を960.56％と大幅に上回っている。漁業集落排水施設は平成13年度の供用開始から20年程度経過したため、令和4年度から施設の設備更新事業を実施しており、これ以降は起債残高が増加していくと考えられる。
　施設利用率は、類似団体平均値を14.48％下回り、14.29％とかなり低い状況が続いている。水洗化率は緩やかな上昇を続けており、類似団体平均値の減少が続いていることから、類似団体平均値とほぼ同水準へと近づいてきているが、人口の減少が進む中、もともと処理区域内の人口が少ないこともあり、新規接続は今後停滞していくと考えられる。
　処理能力に対して施設稼働状況はかなり余裕があるので、最大時の稼働率を考慮しながら、施設の規模適正化を検討する必要がある。</t>
    <rPh sb="23" eb="25">
      <t>レイワ</t>
    </rPh>
    <rPh sb="26" eb="28">
      <t>ネンド</t>
    </rPh>
    <rPh sb="41" eb="44">
      <t>ゼンネンド</t>
    </rPh>
    <rPh sb="46" eb="47">
      <t>オオ</t>
    </rPh>
    <rPh sb="49" eb="50">
      <t>リツ</t>
    </rPh>
    <rPh sb="51" eb="52">
      <t>サ</t>
    </rPh>
    <rPh sb="62" eb="63">
      <t>ソウ</t>
    </rPh>
    <rPh sb="63" eb="65">
      <t>シュウニュウ</t>
    </rPh>
    <rPh sb="66" eb="68">
      <t>ゲンショウ</t>
    </rPh>
    <rPh sb="75" eb="76">
      <t>オオ</t>
    </rPh>
    <rPh sb="79" eb="81">
      <t>ケイヒ</t>
    </rPh>
    <rPh sb="81" eb="83">
      <t>カイシュウ</t>
    </rPh>
    <rPh sb="83" eb="84">
      <t>リツ</t>
    </rPh>
    <rPh sb="89" eb="92">
      <t>ゼンネンド</t>
    </rPh>
    <rPh sb="94" eb="95">
      <t>リツ</t>
    </rPh>
    <rPh sb="96" eb="97">
      <t>サ</t>
    </rPh>
    <rPh sb="134" eb="136">
      <t>シヨウ</t>
    </rPh>
    <rPh sb="144" eb="146">
      <t>セッテイ</t>
    </rPh>
    <rPh sb="146" eb="147">
      <t>オヨ</t>
    </rPh>
    <rPh sb="148" eb="150">
      <t>チョウシュウ</t>
    </rPh>
    <rPh sb="150" eb="152">
      <t>タイサク</t>
    </rPh>
    <rPh sb="153" eb="155">
      <t>リョウメン</t>
    </rPh>
    <rPh sb="159" eb="161">
      <t>タイオウ</t>
    </rPh>
    <rPh sb="162" eb="164">
      <t>ヒツヨウ</t>
    </rPh>
    <rPh sb="265" eb="267">
      <t>レイワ</t>
    </rPh>
    <rPh sb="268" eb="270">
      <t>ネンド</t>
    </rPh>
    <rPh sb="272" eb="274">
      <t>シセツ</t>
    </rPh>
    <rPh sb="275" eb="277">
      <t>セツビ</t>
    </rPh>
    <rPh sb="277" eb="279">
      <t>コウシン</t>
    </rPh>
    <rPh sb="279" eb="281">
      <t>ジギョウ</t>
    </rPh>
    <rPh sb="282" eb="284">
      <t>ジッシ</t>
    </rPh>
    <rPh sb="291" eb="293">
      <t>イコウ</t>
    </rPh>
    <rPh sb="306" eb="307">
      <t>カンガ</t>
    </rPh>
    <rPh sb="354" eb="355">
      <t>ツヅ</t>
    </rPh>
    <rPh sb="386" eb="388">
      <t>ゲンショウ</t>
    </rPh>
    <rPh sb="389" eb="390">
      <t>ツヅ</t>
    </rPh>
    <rPh sb="399" eb="401">
      <t>ルイジ</t>
    </rPh>
    <rPh sb="401" eb="403">
      <t>ダンタイ</t>
    </rPh>
    <rPh sb="403" eb="405">
      <t>ヘイキン</t>
    </rPh>
    <rPh sb="405" eb="406">
      <t>チ</t>
    </rPh>
    <rPh sb="409" eb="412">
      <t>ドウスイジュン</t>
    </rPh>
    <rPh sb="414" eb="415">
      <t>チカ</t>
    </rPh>
    <phoneticPr fontId="4"/>
  </si>
  <si>
    <t>　使用料収入では汚水処理費の4割程度しか賄えていない状況が続いており、一般会計繰入金により経営の健全化が図られていることから、料金適正化などの経営改善が必要な状況ではあるが、同一会計の特環下水道事業と料金格差をつけることは難しいため、下水道事業全体での料金適正化を検討していく必要がある。
　効率性に関しては、施設利用率及び水洗化率が類似団体平均値を下回っており、特に施設稼働率については低水準で推移しているなかで、施設老朽化に伴う設備の更新事業が令和4年度から開始されることから、実施にあたっては適正な施設規模の検討が必要となっている。
　管渠については耐用年数を経過していないため、当面の間更新は必要ないが、不明処理水があることから、破損個所の調査など対策の検討が必要となっている。</t>
    <rPh sb="208" eb="210">
      <t>シセツ</t>
    </rPh>
    <rPh sb="210" eb="213">
      <t>ロウキュウカ</t>
    </rPh>
    <rPh sb="214" eb="215">
      <t>トモナ</t>
    </rPh>
    <rPh sb="216" eb="218">
      <t>セツビ</t>
    </rPh>
    <rPh sb="219" eb="221">
      <t>コウシン</t>
    </rPh>
    <rPh sb="221" eb="223">
      <t>ジギョウ</t>
    </rPh>
    <rPh sb="224" eb="226">
      <t>レイワ</t>
    </rPh>
    <rPh sb="227" eb="229">
      <t>ネンド</t>
    </rPh>
    <rPh sb="231" eb="233">
      <t>カイシ</t>
    </rPh>
    <rPh sb="241" eb="24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</si>
</sst>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A6-4183-A415-2F44034BE7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1BA6-4183-A415-2F44034BE7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14.29</c:v>
                </c:pt>
                <c:pt idx="1">
                  <c:v>14.29</c:v>
                </c:pt>
                <c:pt idx="2">
                  <c:v>14.29</c:v>
                </c:pt>
                <c:pt idx="3">
                  <c:v>14.29</c:v>
                </c:pt>
                <c:pt idx="4">
                  <c:v>14.29</c:v>
                </c:pt>
              </c:numCache>
            </c:numRef>
          </c:val>
          <c:extLst>
            <c:ext xmlns:c16="http://schemas.microsoft.com/office/drawing/2014/chart" uri="{C3380CC4-5D6E-409C-BE32-E72D297353CC}">
              <c16:uniqueId val="{00000000-2E3D-4B51-9A4B-B9AE0BB617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2E3D-4B51-9A4B-B9AE0BB617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76.349999999999994</c:v>
                </c:pt>
                <c:pt idx="1">
                  <c:v>77.989999999999995</c:v>
                </c:pt>
                <c:pt idx="2">
                  <c:v>78.349999999999994</c:v>
                </c:pt>
                <c:pt idx="3">
                  <c:v>78.760000000000005</c:v>
                </c:pt>
                <c:pt idx="4">
                  <c:v>78.790000000000006</c:v>
                </c:pt>
              </c:numCache>
            </c:numRef>
          </c:val>
          <c:extLst>
            <c:ext xmlns:c16="http://schemas.microsoft.com/office/drawing/2014/chart" uri="{C3380CC4-5D6E-409C-BE32-E72D297353CC}">
              <c16:uniqueId val="{00000000-1850-400C-801E-88EC139C83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1850-400C-801E-88EC139C83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78.64</c:v>
                </c:pt>
                <c:pt idx="1">
                  <c:v>81.8</c:v>
                </c:pt>
                <c:pt idx="2">
                  <c:v>85.55</c:v>
                </c:pt>
                <c:pt idx="3">
                  <c:v>84.94</c:v>
                </c:pt>
                <c:pt idx="4">
                  <c:v>68.59</c:v>
                </c:pt>
              </c:numCache>
            </c:numRef>
          </c:val>
          <c:extLst>
            <c:ext xmlns:c16="http://schemas.microsoft.com/office/drawing/2014/chart" uri="{C3380CC4-5D6E-409C-BE32-E72D297353CC}">
              <c16:uniqueId val="{00000000-99C3-48B7-A972-4C802D87BC6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3-48B7-A972-4C802D87BC6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E4-4D0A-B2B2-786EFA5A8D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E4-4D0A-B2B2-786EFA5A8D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D-4CF0-8640-95D277AFB9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D-4CF0-8640-95D277AFB9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3C-4481-962D-AF3DA9D057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3C-4481-962D-AF3DA9D057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66-43F4-ACA7-50D83CD0BF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6-43F4-ACA7-50D83CD0BF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2917.99</c:v>
                </c:pt>
                <c:pt idx="1">
                  <c:v>2710.04</c:v>
                </c:pt>
                <c:pt idx="2">
                  <c:v>2456.08</c:v>
                </c:pt>
                <c:pt idx="3">
                  <c:v>2205.0100000000002</c:v>
                </c:pt>
                <c:pt idx="4">
                  <c:v>2017.11</c:v>
                </c:pt>
              </c:numCache>
            </c:numRef>
          </c:val>
          <c:extLst>
            <c:ext xmlns:c16="http://schemas.microsoft.com/office/drawing/2014/chart" uri="{C3380CC4-5D6E-409C-BE32-E72D297353CC}">
              <c16:uniqueId val="{00000000-4588-4BD1-B3F4-48CD03C3DC1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4588-4BD1-B3F4-48CD03C3DC1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36.4</c:v>
                </c:pt>
                <c:pt idx="1">
                  <c:v>40.92</c:v>
                </c:pt>
                <c:pt idx="2">
                  <c:v>45.09</c:v>
                </c:pt>
                <c:pt idx="3">
                  <c:v>45.25</c:v>
                </c:pt>
                <c:pt idx="4">
                  <c:v>41.69</c:v>
                </c:pt>
              </c:numCache>
            </c:numRef>
          </c:val>
          <c:extLst>
            <c:ext xmlns:c16="http://schemas.microsoft.com/office/drawing/2014/chart" uri="{C3380CC4-5D6E-409C-BE32-E72D297353CC}">
              <c16:uniqueId val="{00000000-F921-4902-AFA7-0BA8C1B8A1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F921-4902-AFA7-0BA8C1B8A1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672.91</c:v>
                </c:pt>
                <c:pt idx="1">
                  <c:v>599.66</c:v>
                </c:pt>
                <c:pt idx="2">
                  <c:v>545.36</c:v>
                </c:pt>
                <c:pt idx="3">
                  <c:v>543.9</c:v>
                </c:pt>
                <c:pt idx="4">
                  <c:v>591.84</c:v>
                </c:pt>
              </c:numCache>
            </c:numRef>
          </c:val>
          <c:extLst>
            <c:ext xmlns:c16="http://schemas.microsoft.com/office/drawing/2014/chart" uri="{C3380CC4-5D6E-409C-BE32-E72D297353CC}">
              <c16:uniqueId val="{00000000-DC1E-4C55-8228-4EFD91EE64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DC1E-4C55-8228-4EFD91EE64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25" zoomScaleNormal="100" workbookViewId="0">
      <selection activeCell="BO88" sqref="BO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佐呂間町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4842</v>
      </c>
      <c r="AM8" s="37"/>
      <c r="AN8" s="37"/>
      <c r="AO8" s="37"/>
      <c r="AP8" s="37"/>
      <c r="AQ8" s="37"/>
      <c r="AR8" s="37"/>
      <c r="AS8" s="37"/>
      <c r="AT8" s="38">
        <f>データ!T6</f>
        <v>404.94</v>
      </c>
      <c r="AU8" s="38"/>
      <c r="AV8" s="38"/>
      <c r="AW8" s="38"/>
      <c r="AX8" s="38"/>
      <c r="AY8" s="38"/>
      <c r="AZ8" s="38"/>
      <c r="BA8" s="38"/>
      <c r="BB8" s="38">
        <f>データ!U6</f>
        <v>11.96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14.48</v>
      </c>
      <c r="Q10" s="38"/>
      <c r="R10" s="38"/>
      <c r="S10" s="38"/>
      <c r="T10" s="38"/>
      <c r="U10" s="38"/>
      <c r="V10" s="38"/>
      <c r="W10" s="38">
        <f>データ!Q6</f>
        <v>76.22</v>
      </c>
      <c r="X10" s="38"/>
      <c r="Y10" s="38"/>
      <c r="Z10" s="38"/>
      <c r="AA10" s="38"/>
      <c r="AB10" s="38"/>
      <c r="AC10" s="38"/>
      <c r="AD10" s="37">
        <f>データ!R6</f>
        <v>4510</v>
      </c>
      <c r="AE10" s="37"/>
      <c r="AF10" s="37"/>
      <c r="AG10" s="37"/>
      <c r="AH10" s="37"/>
      <c r="AI10" s="37"/>
      <c r="AJ10" s="37"/>
      <c r="AK10" s="2"/>
      <c r="AL10" s="37">
        <f>データ!V6</f>
        <v>693</v>
      </c>
      <c r="AM10" s="37"/>
      <c r="AN10" s="37"/>
      <c r="AO10" s="37"/>
      <c r="AP10" s="37"/>
      <c r="AQ10" s="37"/>
      <c r="AR10" s="37"/>
      <c r="AS10" s="37"/>
      <c r="AT10" s="38">
        <f>データ!W6</f>
        <v>0.73</v>
      </c>
      <c r="AU10" s="38"/>
      <c r="AV10" s="38"/>
      <c r="AW10" s="38"/>
      <c r="AX10" s="38"/>
      <c r="AY10" s="38"/>
      <c r="AZ10" s="38"/>
      <c r="BA10" s="38"/>
      <c r="BB10" s="38">
        <f>データ!X6</f>
        <v>949.32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Vn+pa1/w6cYj8MAnS4dmTg7ozPztVuSaVM8PAGof20hBXXcf2OK6ltNUljKO+n1nuOBiDVIdW2nS41ASia1scw==" saltValue="oRi3UfkC44L30ticHOpz1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15521</v>
      </c>
      <c r="D6" s="19">
        <f t="shared" si="3"/>
        <v>47</v>
      </c>
      <c r="E6" s="19">
        <f t="shared" si="3"/>
        <v>17</v>
      </c>
      <c r="F6" s="19">
        <f t="shared" si="3"/>
        <v>6</v>
      </c>
      <c r="G6" s="19">
        <f t="shared" si="3"/>
        <v>0</v>
      </c>
      <c r="H6" s="19" t="str">
        <f t="shared" si="3"/>
        <v>北海道　佐呂間町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14.48</v>
      </c>
      <c r="Q6" s="20">
        <f t="shared" si="3"/>
        <v>76.22</v>
      </c>
      <c r="R6" s="20">
        <f t="shared" si="3"/>
        <v>4510</v>
      </c>
      <c r="S6" s="20">
        <f t="shared" si="3"/>
        <v>4842</v>
      </c>
      <c r="T6" s="20">
        <f t="shared" si="3"/>
        <v>404.94</v>
      </c>
      <c r="U6" s="20">
        <f t="shared" si="3"/>
        <v>11.96</v>
      </c>
      <c r="V6" s="20">
        <f t="shared" si="3"/>
        <v>693</v>
      </c>
      <c r="W6" s="20">
        <f t="shared" si="3"/>
        <v>0.73</v>
      </c>
      <c r="X6" s="20">
        <f t="shared" si="3"/>
        <v>949.32</v>
      </c>
      <c r="Y6" s="21">
        <f>IF(Y7="",NA(),Y7)</f>
        <v>78.64</v>
      </c>
      <c r="Z6" s="21">
        <f t="shared" ref="Z6:AH6" si="4">IF(Z7="",NA(),Z7)</f>
        <v>81.8</v>
      </c>
      <c r="AA6" s="21">
        <f t="shared" si="4"/>
        <v>85.55</v>
      </c>
      <c r="AB6" s="21">
        <f t="shared" si="4"/>
        <v>84.94</v>
      </c>
      <c r="AC6" s="21">
        <f t="shared" si="4"/>
        <v>68.59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2917.99</v>
      </c>
      <c r="BG6" s="21">
        <f t="shared" ref="BG6:BO6" si="7">IF(BG7="",NA(),BG7)</f>
        <v>2710.04</v>
      </c>
      <c r="BH6" s="21">
        <f t="shared" si="7"/>
        <v>2456.08</v>
      </c>
      <c r="BI6" s="21">
        <f t="shared" si="7"/>
        <v>2205.0100000000002</v>
      </c>
      <c r="BJ6" s="21">
        <f t="shared" si="7"/>
        <v>2017.11</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36.4</v>
      </c>
      <c r="BR6" s="21">
        <f t="shared" ref="BR6:BZ6" si="8">IF(BR7="",NA(),BR7)</f>
        <v>40.92</v>
      </c>
      <c r="BS6" s="21">
        <f t="shared" si="8"/>
        <v>45.09</v>
      </c>
      <c r="BT6" s="21">
        <f t="shared" si="8"/>
        <v>45.25</v>
      </c>
      <c r="BU6" s="21">
        <f t="shared" si="8"/>
        <v>41.69</v>
      </c>
      <c r="BV6" s="21">
        <f t="shared" si="8"/>
        <v>45.81</v>
      </c>
      <c r="BW6" s="21">
        <f t="shared" si="8"/>
        <v>43.43</v>
      </c>
      <c r="BX6" s="21">
        <f t="shared" si="8"/>
        <v>41.41</v>
      </c>
      <c r="BY6" s="21">
        <f t="shared" si="8"/>
        <v>39.64</v>
      </c>
      <c r="BZ6" s="21">
        <f t="shared" si="8"/>
        <v>40</v>
      </c>
      <c r="CA6" s="20" t="str">
        <f>IF(CA7="","",IF(CA7="-","【-】","【"&amp;SUBSTITUTE(TEXT(CA7,"#,##0.00"),"-","△")&amp;"】"))</f>
        <v>【44.22】</v>
      </c>
      <c r="CB6" s="21">
        <f>IF(CB7="",NA(),CB7)</f>
        <v>672.91</v>
      </c>
      <c r="CC6" s="21">
        <f t="shared" ref="CC6:CK6" si="9">IF(CC7="",NA(),CC7)</f>
        <v>599.66</v>
      </c>
      <c r="CD6" s="21">
        <f t="shared" si="9"/>
        <v>545.36</v>
      </c>
      <c r="CE6" s="21">
        <f t="shared" si="9"/>
        <v>543.9</v>
      </c>
      <c r="CF6" s="21">
        <f t="shared" si="9"/>
        <v>591.84</v>
      </c>
      <c r="CG6" s="21">
        <f t="shared" si="9"/>
        <v>383.92</v>
      </c>
      <c r="CH6" s="21">
        <f t="shared" si="9"/>
        <v>400.44</v>
      </c>
      <c r="CI6" s="21">
        <f t="shared" si="9"/>
        <v>417.56</v>
      </c>
      <c r="CJ6" s="21">
        <f t="shared" si="9"/>
        <v>449.72</v>
      </c>
      <c r="CK6" s="21">
        <f t="shared" si="9"/>
        <v>437.27</v>
      </c>
      <c r="CL6" s="20" t="str">
        <f>IF(CL7="","",IF(CL7="-","【-】","【"&amp;SUBSTITUTE(TEXT(CL7,"#,##0.00"),"-","△")&amp;"】"))</f>
        <v>【392.85】</v>
      </c>
      <c r="CM6" s="21">
        <f>IF(CM7="",NA(),CM7)</f>
        <v>14.29</v>
      </c>
      <c r="CN6" s="21">
        <f t="shared" ref="CN6:CV6" si="10">IF(CN7="",NA(),CN7)</f>
        <v>14.29</v>
      </c>
      <c r="CO6" s="21">
        <f t="shared" si="10"/>
        <v>14.29</v>
      </c>
      <c r="CP6" s="21">
        <f t="shared" si="10"/>
        <v>14.29</v>
      </c>
      <c r="CQ6" s="21">
        <f t="shared" si="10"/>
        <v>14.29</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76.349999999999994</v>
      </c>
      <c r="CY6" s="21">
        <f t="shared" ref="CY6:DG6" si="11">IF(CY7="",NA(),CY7)</f>
        <v>77.989999999999995</v>
      </c>
      <c r="CZ6" s="21">
        <f t="shared" si="11"/>
        <v>78.349999999999994</v>
      </c>
      <c r="DA6" s="21">
        <f t="shared" si="11"/>
        <v>78.760000000000005</v>
      </c>
      <c r="DB6" s="21">
        <f t="shared" si="11"/>
        <v>78.790000000000006</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15521</v>
      </c>
      <c r="D7" s="23">
        <v>47</v>
      </c>
      <c r="E7" s="23">
        <v>17</v>
      </c>
      <c r="F7" s="23">
        <v>6</v>
      </c>
      <c r="G7" s="23">
        <v>0</v>
      </c>
      <c r="H7" s="23" t="s">
        <v>98</v>
      </c>
      <c r="I7" s="23" t="s">
        <v>99</v>
      </c>
      <c r="J7" s="23" t="s">
        <v>100</v>
      </c>
      <c r="K7" s="23" t="s">
        <v>101</v>
      </c>
      <c r="L7" s="23" t="s">
        <v>102</v>
      </c>
      <c r="M7" s="23" t="s">
        <v>103</v>
      </c>
      <c r="N7" s="24" t="s">
        <v>104</v>
      </c>
      <c r="O7" s="24" t="s">
        <v>105</v>
      </c>
      <c r="P7" s="24">
        <v>14.48</v>
      </c>
      <c r="Q7" s="24">
        <v>76.22</v>
      </c>
      <c r="R7" s="24">
        <v>4510</v>
      </c>
      <c r="S7" s="24">
        <v>4842</v>
      </c>
      <c r="T7" s="24">
        <v>404.94</v>
      </c>
      <c r="U7" s="24">
        <v>11.96</v>
      </c>
      <c r="V7" s="24">
        <v>693</v>
      </c>
      <c r="W7" s="24">
        <v>0.73</v>
      </c>
      <c r="X7" s="24">
        <v>949.32</v>
      </c>
      <c r="Y7" s="24">
        <v>78.64</v>
      </c>
      <c r="Z7" s="24">
        <v>81.8</v>
      </c>
      <c r="AA7" s="24">
        <v>85.55</v>
      </c>
      <c r="AB7" s="24">
        <v>84.94</v>
      </c>
      <c r="AC7" s="24">
        <v>68.59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2917.99</v>
      </c>
      <c r="BG7" s="24">
        <v>2710.04</v>
      </c>
      <c r="BH7" s="24">
        <v>2456.08</v>
      </c>
      <c r="BI7" s="24">
        <v>2205.0100000000002</v>
      </c>
      <c r="BJ7" s="24">
        <v>2017.11</v>
      </c>
      <c r="BK7" s="24">
        <v>1060.8599999999999</v>
      </c>
      <c r="BL7" s="24">
        <v>1006.65</v>
      </c>
      <c r="BM7" s="24">
        <v>998.42</v>
      </c>
      <c r="BN7" s="24">
        <v>1095.52</v>
      </c>
      <c r="BO7" s="24">
        <v>1056.55</v>
      </c>
      <c r="BP7" s="24">
        <v>974.72</v>
      </c>
      <c r="BQ7" s="24">
        <v>36.4</v>
      </c>
      <c r="BR7" s="24">
        <v>40.92</v>
      </c>
      <c r="BS7" s="24">
        <v>45.09</v>
      </c>
      <c r="BT7" s="24">
        <v>45.25</v>
      </c>
      <c r="BU7" s="24">
        <v>41.69</v>
      </c>
      <c r="BV7" s="24">
        <v>45.81</v>
      </c>
      <c r="BW7" s="24">
        <v>43.43</v>
      </c>
      <c r="BX7" s="24">
        <v>41.41</v>
      </c>
      <c r="BY7" s="24">
        <v>39.64</v>
      </c>
      <c r="BZ7" s="24">
        <v>40</v>
      </c>
      <c r="CA7" s="24">
        <v>44.22</v>
      </c>
      <c r="CB7" s="24">
        <v>672.91</v>
      </c>
      <c r="CC7" s="24">
        <v>599.66</v>
      </c>
      <c r="CD7" s="24">
        <v>545.36</v>
      </c>
      <c r="CE7" s="24">
        <v>543.9</v>
      </c>
      <c r="CF7" s="24">
        <v>591.84</v>
      </c>
      <c r="CG7" s="24">
        <v>383.92</v>
      </c>
      <c r="CH7" s="24">
        <v>400.44</v>
      </c>
      <c r="CI7" s="24">
        <v>417.56</v>
      </c>
      <c r="CJ7" s="24">
        <v>449.72</v>
      </c>
      <c r="CK7" s="24">
        <v>437.27</v>
      </c>
      <c r="CL7" s="24">
        <v>392.85</v>
      </c>
      <c r="CM7" s="24">
        <v>14.29</v>
      </c>
      <c r="CN7" s="24">
        <v>14.29</v>
      </c>
      <c r="CO7" s="24">
        <v>14.29</v>
      </c>
      <c r="CP7" s="24">
        <v>14.29</v>
      </c>
      <c r="CQ7" s="24">
        <v>14.29</v>
      </c>
      <c r="CR7" s="24">
        <v>33.21</v>
      </c>
      <c r="CS7" s="24">
        <v>32.229999999999997</v>
      </c>
      <c r="CT7" s="24">
        <v>32.479999999999997</v>
      </c>
      <c r="CU7" s="24">
        <v>30.19</v>
      </c>
      <c r="CV7" s="24">
        <v>28.77</v>
      </c>
      <c r="CW7" s="24">
        <v>32.229999999999997</v>
      </c>
      <c r="CX7" s="24">
        <v>76.349999999999994</v>
      </c>
      <c r="CY7" s="24">
        <v>77.989999999999995</v>
      </c>
      <c r="CZ7" s="24">
        <v>78.349999999999994</v>
      </c>
      <c r="DA7" s="24">
        <v>78.760000000000005</v>
      </c>
      <c r="DB7" s="24">
        <v>78.790000000000006</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篤史</cp:lastModifiedBy>
  <cp:lastPrinted>2023-01-19T11:58:11Z</cp:lastPrinted>
  <dcterms:created xsi:type="dcterms:W3CDTF">2023-01-13T00:05:22Z</dcterms:created>
  <dcterms:modified xsi:type="dcterms:W3CDTF">2023-01-19T12:07:21Z</dcterms:modified>
  <cp:category/>
</cp:coreProperties>
</file>